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55" windowHeight="53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25" i="1"/>
  <c r="E23"/>
  <c r="E20"/>
  <c r="F18"/>
  <c r="E18"/>
  <c r="E17"/>
  <c r="E16"/>
  <c r="E15"/>
  <c r="E11"/>
  <c r="E10"/>
  <c r="E9"/>
  <c r="D18"/>
  <c r="D8"/>
  <c r="E5"/>
  <c r="E2"/>
  <c r="D2"/>
  <c r="G3"/>
  <c r="G4"/>
  <c r="G5"/>
  <c r="G6"/>
  <c r="G7"/>
  <c r="G9"/>
  <c r="G10"/>
  <c r="G11"/>
  <c r="G12"/>
  <c r="G13"/>
  <c r="G14"/>
  <c r="G15"/>
  <c r="G16"/>
  <c r="G17"/>
  <c r="G18"/>
  <c r="G19"/>
  <c r="G20"/>
  <c r="G21"/>
  <c r="G22"/>
  <c r="G23"/>
  <c r="G24"/>
  <c r="G25"/>
  <c r="G2"/>
</calcChain>
</file>

<file path=xl/sharedStrings.xml><?xml version="1.0" encoding="utf-8"?>
<sst xmlns="http://schemas.openxmlformats.org/spreadsheetml/2006/main" count="83" uniqueCount="77">
  <si>
    <t>Monica</t>
  </si>
  <si>
    <t>Aguilar</t>
  </si>
  <si>
    <t>Cerro</t>
  </si>
  <si>
    <t>María</t>
  </si>
  <si>
    <t>Algueró</t>
  </si>
  <si>
    <t>Nadal</t>
  </si>
  <si>
    <t>Jordi</t>
  </si>
  <si>
    <t>Andres</t>
  </si>
  <si>
    <t>Rivas</t>
  </si>
  <si>
    <t>Irene</t>
  </si>
  <si>
    <t>Borbón</t>
  </si>
  <si>
    <t>Roca</t>
  </si>
  <si>
    <t>Zaira</t>
  </si>
  <si>
    <t>Buisán</t>
  </si>
  <si>
    <t>García</t>
  </si>
  <si>
    <t>Alba</t>
  </si>
  <si>
    <t>Cabeza</t>
  </si>
  <si>
    <t>Ferré</t>
  </si>
  <si>
    <t>Sergí</t>
  </si>
  <si>
    <t>Crespo</t>
  </si>
  <si>
    <t>Llop</t>
  </si>
  <si>
    <t>Clara</t>
  </si>
  <si>
    <t>Estruga</t>
  </si>
  <si>
    <t>Maraña</t>
  </si>
  <si>
    <t>Erik</t>
  </si>
  <si>
    <t>Fernandez</t>
  </si>
  <si>
    <t>Blas</t>
  </si>
  <si>
    <t>Paulina</t>
  </si>
  <si>
    <t>Gallego</t>
  </si>
  <si>
    <t>Angulo</t>
  </si>
  <si>
    <t>Vidal</t>
  </si>
  <si>
    <t>Ibarz</t>
  </si>
  <si>
    <t>Kacper</t>
  </si>
  <si>
    <t>Koska</t>
  </si>
  <si>
    <t>Noemi</t>
  </si>
  <si>
    <t>Larrégola</t>
  </si>
  <si>
    <t>Copons</t>
  </si>
  <si>
    <t>Morales</t>
  </si>
  <si>
    <t>Noria</t>
  </si>
  <si>
    <t>Alex</t>
  </si>
  <si>
    <t>Pi</t>
  </si>
  <si>
    <t>Moncada</t>
  </si>
  <si>
    <t>Laura</t>
  </si>
  <si>
    <t>Pons</t>
  </si>
  <si>
    <t>Josu</t>
  </si>
  <si>
    <t>Riau</t>
  </si>
  <si>
    <t>Mota</t>
  </si>
  <si>
    <t>Natalia</t>
  </si>
  <si>
    <t>Bartolomé</t>
  </si>
  <si>
    <t>Mario</t>
  </si>
  <si>
    <t>Rabert</t>
  </si>
  <si>
    <t>Olga</t>
  </si>
  <si>
    <t>Sanchez</t>
  </si>
  <si>
    <t>Catalán</t>
  </si>
  <si>
    <t>Carla</t>
  </si>
  <si>
    <t>Teira</t>
  </si>
  <si>
    <t>Arbiol</t>
  </si>
  <si>
    <t>George</t>
  </si>
  <si>
    <t>Toye</t>
  </si>
  <si>
    <t>Tamara</t>
  </si>
  <si>
    <t>Vico</t>
  </si>
  <si>
    <t>Parrón</t>
  </si>
  <si>
    <t>Gina</t>
  </si>
  <si>
    <t>Zorrilla</t>
  </si>
  <si>
    <t>Nombre</t>
  </si>
  <si>
    <t>1 Apellido</t>
  </si>
  <si>
    <t>2 Apellido</t>
  </si>
  <si>
    <t>Rufier</t>
  </si>
  <si>
    <t>Cooper</t>
  </si>
  <si>
    <t>Abdominales</t>
  </si>
  <si>
    <t>Flexibilidad</t>
  </si>
  <si>
    <t>Cooper 160m</t>
  </si>
  <si>
    <t>no se lo ha contado laura</t>
  </si>
  <si>
    <t>no se las ha contado Alex pi</t>
  </si>
  <si>
    <t>no se las contado Sergi</t>
  </si>
  <si>
    <t>Velocidad</t>
  </si>
  <si>
    <t>Medicinal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</si>
</sst>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J25" sqref="J25"/>
    </sheetView>
  </sheetViews>
  <sheetFormatPr baseColWidth="10" defaultRowHeight="15"/>
  <cols>
    <col min="4" max="4" width="5.28515625" customWidth="1"/>
    <col min="5" max="5" width="5" customWidth="1"/>
    <col min="6" max="6" width="4.7109375" customWidth="1"/>
  </cols>
  <sheetData>
    <row r="1" spans="1:13" ht="15.75" thickBot="1">
      <c r="A1" s="10" t="s">
        <v>64</v>
      </c>
      <c r="B1" s="11" t="s">
        <v>65</v>
      </c>
      <c r="C1" s="13" t="s">
        <v>66</v>
      </c>
      <c r="D1" s="14" t="s">
        <v>67</v>
      </c>
      <c r="E1" s="12"/>
      <c r="F1" s="18"/>
      <c r="G1" s="22" t="s">
        <v>71</v>
      </c>
      <c r="H1" s="26" t="s">
        <v>69</v>
      </c>
      <c r="I1" s="22" t="s">
        <v>70</v>
      </c>
      <c r="J1" s="26" t="s">
        <v>75</v>
      </c>
      <c r="K1" s="22" t="s">
        <v>76</v>
      </c>
      <c r="L1" t="s">
        <v>68</v>
      </c>
    </row>
    <row r="2" spans="1:13">
      <c r="A2" s="7" t="s">
        <v>0</v>
      </c>
      <c r="B2" s="8" t="s">
        <v>1</v>
      </c>
      <c r="C2" s="9" t="s">
        <v>2</v>
      </c>
      <c r="D2" s="15">
        <f>85/4</f>
        <v>21.25</v>
      </c>
      <c r="E2" s="8">
        <f>97/4</f>
        <v>24.25</v>
      </c>
      <c r="F2" s="19">
        <v>20</v>
      </c>
      <c r="G2" s="23">
        <f>L2*160+M2</f>
        <v>930</v>
      </c>
      <c r="H2" s="27">
        <v>21</v>
      </c>
      <c r="I2" s="23">
        <v>8</v>
      </c>
      <c r="J2" s="27">
        <v>5.91</v>
      </c>
      <c r="K2" s="23"/>
      <c r="L2">
        <v>5</v>
      </c>
      <c r="M2">
        <v>130</v>
      </c>
    </row>
    <row r="3" spans="1:13">
      <c r="A3" s="2" t="s">
        <v>3</v>
      </c>
      <c r="B3" s="1" t="s">
        <v>4</v>
      </c>
      <c r="C3" s="3" t="s">
        <v>5</v>
      </c>
      <c r="D3" s="16">
        <v>22</v>
      </c>
      <c r="E3" s="1">
        <v>42</v>
      </c>
      <c r="F3" s="20">
        <v>29</v>
      </c>
      <c r="G3" s="24">
        <f>L3*160+M3</f>
        <v>1760</v>
      </c>
      <c r="H3" s="28">
        <v>22</v>
      </c>
      <c r="I3" s="24">
        <v>9.5</v>
      </c>
      <c r="J3" s="28">
        <v>5.44</v>
      </c>
      <c r="K3" s="24"/>
      <c r="L3">
        <v>11</v>
      </c>
      <c r="M3">
        <v>0</v>
      </c>
    </row>
    <row r="4" spans="1:13">
      <c r="A4" s="2" t="s">
        <v>6</v>
      </c>
      <c r="B4" s="1" t="s">
        <v>7</v>
      </c>
      <c r="C4" s="3" t="s">
        <v>8</v>
      </c>
      <c r="D4" s="16">
        <v>20</v>
      </c>
      <c r="E4" s="1">
        <v>28</v>
      </c>
      <c r="F4" s="20">
        <v>18</v>
      </c>
      <c r="G4" s="24">
        <f>L4*160+M4</f>
        <v>1985</v>
      </c>
      <c r="H4" s="28">
        <v>21</v>
      </c>
      <c r="I4" s="24">
        <v>4</v>
      </c>
      <c r="J4" s="28">
        <v>5.56</v>
      </c>
      <c r="K4" s="24"/>
      <c r="L4">
        <v>12</v>
      </c>
      <c r="M4">
        <v>65</v>
      </c>
    </row>
    <row r="5" spans="1:13">
      <c r="A5" s="2" t="s">
        <v>9</v>
      </c>
      <c r="B5" s="1" t="s">
        <v>10</v>
      </c>
      <c r="C5" s="3" t="s">
        <v>11</v>
      </c>
      <c r="D5" s="16">
        <v>14</v>
      </c>
      <c r="E5" s="1">
        <f>83/4</f>
        <v>20.75</v>
      </c>
      <c r="F5" s="20">
        <v>20</v>
      </c>
      <c r="G5" s="24">
        <f>L5*160+M5</f>
        <v>1890</v>
      </c>
      <c r="H5" s="28">
        <v>23</v>
      </c>
      <c r="I5" s="24">
        <v>5</v>
      </c>
      <c r="J5" s="28">
        <v>5.69</v>
      </c>
      <c r="K5" s="24"/>
      <c r="L5">
        <v>11</v>
      </c>
      <c r="M5">
        <v>130</v>
      </c>
    </row>
    <row r="6" spans="1:13">
      <c r="A6" s="2" t="s">
        <v>12</v>
      </c>
      <c r="B6" s="1" t="s">
        <v>13</v>
      </c>
      <c r="C6" s="3" t="s">
        <v>14</v>
      </c>
      <c r="D6" s="16">
        <v>25</v>
      </c>
      <c r="E6" s="1">
        <v>39</v>
      </c>
      <c r="F6" s="20">
        <v>27</v>
      </c>
      <c r="G6" s="24">
        <f>L6*160+M6</f>
        <v>0</v>
      </c>
      <c r="H6" s="28">
        <v>22</v>
      </c>
      <c r="I6" s="24">
        <v>22</v>
      </c>
      <c r="J6" s="28">
        <v>5.37</v>
      </c>
      <c r="K6" s="24"/>
    </row>
    <row r="7" spans="1:13">
      <c r="A7" s="2" t="s">
        <v>15</v>
      </c>
      <c r="B7" s="1" t="s">
        <v>16</v>
      </c>
      <c r="C7" s="3" t="s">
        <v>17</v>
      </c>
      <c r="D7" s="16">
        <v>24</v>
      </c>
      <c r="E7" s="1">
        <v>39</v>
      </c>
      <c r="F7" s="20">
        <v>30</v>
      </c>
      <c r="G7" s="24">
        <f>L7*160+M7</f>
        <v>1145</v>
      </c>
      <c r="H7" s="28">
        <v>15</v>
      </c>
      <c r="I7" s="24">
        <v>13</v>
      </c>
      <c r="J7" s="28">
        <v>7.06</v>
      </c>
      <c r="K7" s="24"/>
      <c r="L7">
        <v>7</v>
      </c>
      <c r="M7">
        <v>25</v>
      </c>
    </row>
    <row r="8" spans="1:13">
      <c r="A8" s="2" t="s">
        <v>18</v>
      </c>
      <c r="B8" s="1" t="s">
        <v>19</v>
      </c>
      <c r="C8" s="3" t="s">
        <v>20</v>
      </c>
      <c r="D8" s="16">
        <f>99/4</f>
        <v>24.75</v>
      </c>
      <c r="E8" s="1">
        <v>42</v>
      </c>
      <c r="F8" s="20">
        <v>23</v>
      </c>
      <c r="G8" s="24" t="s">
        <v>72</v>
      </c>
      <c r="H8" s="28">
        <v>25</v>
      </c>
      <c r="I8" s="24">
        <v>-11</v>
      </c>
      <c r="J8" s="28">
        <v>5.44</v>
      </c>
      <c r="K8" s="24"/>
    </row>
    <row r="9" spans="1:13">
      <c r="A9" s="2" t="s">
        <v>21</v>
      </c>
      <c r="B9" s="1" t="s">
        <v>22</v>
      </c>
      <c r="C9" s="3" t="s">
        <v>23</v>
      </c>
      <c r="D9" s="16">
        <v>25</v>
      </c>
      <c r="E9" s="1">
        <f>145/4</f>
        <v>36.25</v>
      </c>
      <c r="F9" s="20">
        <v>27</v>
      </c>
      <c r="G9" s="24">
        <f>L9*160+M9</f>
        <v>1945</v>
      </c>
      <c r="H9" s="28">
        <v>22</v>
      </c>
      <c r="I9" s="24">
        <v>19.5</v>
      </c>
      <c r="J9" s="28">
        <v>5.37</v>
      </c>
      <c r="K9" s="24"/>
      <c r="L9">
        <v>12</v>
      </c>
      <c r="M9">
        <v>25</v>
      </c>
    </row>
    <row r="10" spans="1:13">
      <c r="A10" s="2" t="s">
        <v>24</v>
      </c>
      <c r="B10" s="1" t="s">
        <v>25</v>
      </c>
      <c r="C10" s="3" t="s">
        <v>26</v>
      </c>
      <c r="D10" s="16">
        <v>17</v>
      </c>
      <c r="E10" s="1">
        <f>147/4</f>
        <v>36.75</v>
      </c>
      <c r="F10" s="20"/>
      <c r="G10" s="24">
        <f>L10*160+M10</f>
        <v>2425</v>
      </c>
      <c r="H10" s="28">
        <v>32</v>
      </c>
      <c r="I10" s="24">
        <v>-9</v>
      </c>
      <c r="J10" s="28">
        <v>5.0599999999999996</v>
      </c>
      <c r="K10" s="24"/>
      <c r="L10">
        <v>15</v>
      </c>
      <c r="M10">
        <v>25</v>
      </c>
    </row>
    <row r="11" spans="1:13">
      <c r="A11" s="2" t="s">
        <v>27</v>
      </c>
      <c r="B11" s="1" t="s">
        <v>28</v>
      </c>
      <c r="C11" s="3" t="s">
        <v>29</v>
      </c>
      <c r="D11" s="16">
        <v>22</v>
      </c>
      <c r="E11" s="1">
        <f>137/4</f>
        <v>34.25</v>
      </c>
      <c r="F11" s="20">
        <v>28</v>
      </c>
      <c r="G11" s="24">
        <f>L11*160+M11</f>
        <v>1280</v>
      </c>
      <c r="H11" s="28">
        <v>21</v>
      </c>
      <c r="I11" s="24">
        <v>6.5</v>
      </c>
      <c r="J11" s="28">
        <v>6.28</v>
      </c>
      <c r="K11" s="24"/>
      <c r="L11">
        <v>8</v>
      </c>
      <c r="M11">
        <v>0</v>
      </c>
    </row>
    <row r="12" spans="1:13">
      <c r="A12" s="2" t="s">
        <v>30</v>
      </c>
      <c r="B12" s="1" t="s">
        <v>31</v>
      </c>
      <c r="C12" s="3" t="s">
        <v>11</v>
      </c>
      <c r="D12" s="16">
        <v>26</v>
      </c>
      <c r="E12" s="1">
        <v>34</v>
      </c>
      <c r="F12" s="20">
        <v>24</v>
      </c>
      <c r="G12" s="24">
        <f>L12*160+M12</f>
        <v>1920</v>
      </c>
      <c r="H12" s="28">
        <v>16</v>
      </c>
      <c r="I12" s="24">
        <v>-7</v>
      </c>
      <c r="J12" s="28">
        <v>6.37</v>
      </c>
      <c r="K12" s="24"/>
      <c r="L12">
        <v>12</v>
      </c>
      <c r="M12">
        <v>0</v>
      </c>
    </row>
    <row r="13" spans="1:13">
      <c r="A13" s="2" t="s">
        <v>32</v>
      </c>
      <c r="B13" s="1" t="s">
        <v>33</v>
      </c>
      <c r="C13" s="3"/>
      <c r="D13" s="16">
        <v>27</v>
      </c>
      <c r="E13" s="1">
        <v>41</v>
      </c>
      <c r="F13" s="20">
        <v>21</v>
      </c>
      <c r="G13" s="24">
        <f>L13*160+M13</f>
        <v>2545</v>
      </c>
      <c r="H13" s="28">
        <v>23</v>
      </c>
      <c r="I13" s="24">
        <v>0</v>
      </c>
      <c r="J13" s="28">
        <v>4.93</v>
      </c>
      <c r="K13" s="24"/>
      <c r="L13">
        <v>15</v>
      </c>
      <c r="M13">
        <v>145</v>
      </c>
    </row>
    <row r="14" spans="1:13">
      <c r="A14" s="2" t="s">
        <v>34</v>
      </c>
      <c r="B14" s="1" t="s">
        <v>35</v>
      </c>
      <c r="C14" s="3" t="s">
        <v>36</v>
      </c>
      <c r="D14" s="16">
        <v>24</v>
      </c>
      <c r="E14" s="1">
        <v>40</v>
      </c>
      <c r="F14" s="20">
        <v>34</v>
      </c>
      <c r="G14" s="24">
        <f>L14*160+M14</f>
        <v>1440</v>
      </c>
      <c r="H14" s="28">
        <v>26</v>
      </c>
      <c r="I14" s="24">
        <v>10</v>
      </c>
      <c r="J14" s="28">
        <v>5.94</v>
      </c>
      <c r="K14" s="24"/>
      <c r="L14">
        <v>9</v>
      </c>
      <c r="M14">
        <v>0</v>
      </c>
    </row>
    <row r="15" spans="1:13">
      <c r="A15" s="2" t="s">
        <v>3</v>
      </c>
      <c r="B15" s="1" t="s">
        <v>37</v>
      </c>
      <c r="C15" s="3" t="s">
        <v>38</v>
      </c>
      <c r="D15" s="16">
        <v>16</v>
      </c>
      <c r="E15" s="1">
        <f>122/4</f>
        <v>30.5</v>
      </c>
      <c r="F15" s="20">
        <v>23</v>
      </c>
      <c r="G15" s="24">
        <f>L15*160+M15</f>
        <v>1440</v>
      </c>
      <c r="H15" s="28">
        <v>14</v>
      </c>
      <c r="I15" s="24">
        <v>14</v>
      </c>
      <c r="J15" s="28">
        <v>5.97</v>
      </c>
      <c r="K15" s="24"/>
      <c r="L15">
        <v>9</v>
      </c>
      <c r="M15">
        <v>0</v>
      </c>
    </row>
    <row r="16" spans="1:13">
      <c r="A16" s="2" t="s">
        <v>39</v>
      </c>
      <c r="B16" s="1" t="s">
        <v>40</v>
      </c>
      <c r="C16" s="3" t="s">
        <v>41</v>
      </c>
      <c r="D16" s="16">
        <v>30</v>
      </c>
      <c r="E16" s="1">
        <f>133/4</f>
        <v>33.25</v>
      </c>
      <c r="F16" s="20">
        <v>25</v>
      </c>
      <c r="G16" s="24">
        <f>L16*160+M16</f>
        <v>1120</v>
      </c>
      <c r="H16" s="28">
        <v>23</v>
      </c>
      <c r="I16" s="24">
        <v>0.5</v>
      </c>
      <c r="J16" s="28">
        <v>5.28</v>
      </c>
      <c r="K16" s="24"/>
      <c r="L16">
        <v>7</v>
      </c>
      <c r="M16">
        <v>0</v>
      </c>
    </row>
    <row r="17" spans="1:13">
      <c r="A17" s="2" t="s">
        <v>42</v>
      </c>
      <c r="B17" s="1" t="s">
        <v>43</v>
      </c>
      <c r="C17" s="3" t="s">
        <v>1</v>
      </c>
      <c r="D17" s="16">
        <v>25</v>
      </c>
      <c r="E17" s="1">
        <f>120/4</f>
        <v>30</v>
      </c>
      <c r="F17" s="20"/>
      <c r="G17" s="24">
        <f>L17*160+M17</f>
        <v>1090</v>
      </c>
      <c r="H17" s="28" t="s">
        <v>74</v>
      </c>
      <c r="I17" s="24">
        <v>4</v>
      </c>
      <c r="J17" s="28">
        <v>7.81</v>
      </c>
      <c r="K17" s="24"/>
      <c r="L17">
        <v>6</v>
      </c>
      <c r="M17">
        <v>130</v>
      </c>
    </row>
    <row r="18" spans="1:13">
      <c r="A18" s="2" t="s">
        <v>44</v>
      </c>
      <c r="B18" s="1" t="s">
        <v>45</v>
      </c>
      <c r="C18" s="3" t="s">
        <v>46</v>
      </c>
      <c r="D18" s="16">
        <f>99/4</f>
        <v>24.75</v>
      </c>
      <c r="E18" s="1">
        <f>125/4</f>
        <v>31.25</v>
      </c>
      <c r="F18" s="20">
        <f>156/4</f>
        <v>39</v>
      </c>
      <c r="G18" s="24">
        <f>L18*160+M18</f>
        <v>1920</v>
      </c>
      <c r="H18" s="28">
        <v>20</v>
      </c>
      <c r="I18" s="24">
        <v>-8</v>
      </c>
      <c r="J18" s="28">
        <v>5.81</v>
      </c>
      <c r="K18" s="24"/>
      <c r="L18">
        <v>12</v>
      </c>
      <c r="M18">
        <v>0</v>
      </c>
    </row>
    <row r="19" spans="1:13">
      <c r="A19" s="2" t="s">
        <v>47</v>
      </c>
      <c r="B19" s="1" t="s">
        <v>11</v>
      </c>
      <c r="C19" s="3" t="s">
        <v>48</v>
      </c>
      <c r="D19" s="16">
        <v>29</v>
      </c>
      <c r="E19" s="1">
        <v>38</v>
      </c>
      <c r="F19" s="20">
        <v>28</v>
      </c>
      <c r="G19" s="24">
        <f>L19*160+M19</f>
        <v>1360</v>
      </c>
      <c r="H19" s="28">
        <v>19</v>
      </c>
      <c r="I19" s="24">
        <v>-5</v>
      </c>
      <c r="J19" s="28">
        <v>5.97</v>
      </c>
      <c r="K19" s="24"/>
      <c r="L19">
        <v>8</v>
      </c>
      <c r="M19">
        <v>80</v>
      </c>
    </row>
    <row r="20" spans="1:13">
      <c r="A20" s="2" t="s">
        <v>49</v>
      </c>
      <c r="B20" s="1" t="s">
        <v>11</v>
      </c>
      <c r="C20" s="3" t="s">
        <v>50</v>
      </c>
      <c r="D20" s="16"/>
      <c r="E20" s="1">
        <f>103/4</f>
        <v>25.75</v>
      </c>
      <c r="F20" s="20"/>
      <c r="G20" s="24">
        <f>L20*160+M20</f>
        <v>2545</v>
      </c>
      <c r="H20" s="28" t="s">
        <v>73</v>
      </c>
      <c r="I20" s="24">
        <v>-15.5</v>
      </c>
      <c r="J20" s="28">
        <v>5.0599999999999996</v>
      </c>
      <c r="K20" s="24"/>
      <c r="L20">
        <v>15</v>
      </c>
      <c r="M20">
        <v>145</v>
      </c>
    </row>
    <row r="21" spans="1:13">
      <c r="A21" s="2" t="s">
        <v>51</v>
      </c>
      <c r="B21" s="1" t="s">
        <v>52</v>
      </c>
      <c r="C21" s="3" t="s">
        <v>53</v>
      </c>
      <c r="D21" s="16">
        <v>22</v>
      </c>
      <c r="E21" s="1">
        <v>40</v>
      </c>
      <c r="F21" s="20">
        <v>32</v>
      </c>
      <c r="G21" s="24">
        <f>L21*160+M21</f>
        <v>1360</v>
      </c>
      <c r="H21" s="28">
        <v>23</v>
      </c>
      <c r="I21" s="24">
        <v>0</v>
      </c>
      <c r="J21" s="28">
        <v>6.44</v>
      </c>
      <c r="K21" s="24"/>
      <c r="L21">
        <v>8</v>
      </c>
      <c r="M21">
        <v>80</v>
      </c>
    </row>
    <row r="22" spans="1:13">
      <c r="A22" s="2" t="s">
        <v>54</v>
      </c>
      <c r="B22" s="1" t="s">
        <v>55</v>
      </c>
      <c r="C22" s="3" t="s">
        <v>56</v>
      </c>
      <c r="D22" s="16">
        <v>24</v>
      </c>
      <c r="E22" s="1">
        <v>59</v>
      </c>
      <c r="F22" s="20">
        <v>22</v>
      </c>
      <c r="G22" s="24">
        <f>L22*160+M22</f>
        <v>1760</v>
      </c>
      <c r="H22" s="28">
        <v>28</v>
      </c>
      <c r="I22" s="24">
        <v>13</v>
      </c>
      <c r="J22" s="28">
        <v>5.72</v>
      </c>
      <c r="K22" s="24"/>
      <c r="L22">
        <v>11</v>
      </c>
      <c r="M22">
        <v>0</v>
      </c>
    </row>
    <row r="23" spans="1:13">
      <c r="A23" s="2" t="s">
        <v>57</v>
      </c>
      <c r="B23" s="1" t="s">
        <v>58</v>
      </c>
      <c r="C23" s="3"/>
      <c r="D23" s="16">
        <v>25</v>
      </c>
      <c r="E23" s="1">
        <f>123/4</f>
        <v>30.75</v>
      </c>
      <c r="F23" s="20">
        <v>30</v>
      </c>
      <c r="G23" s="24">
        <f>L23*160+M23</f>
        <v>0</v>
      </c>
      <c r="H23" s="28">
        <v>29</v>
      </c>
      <c r="I23" s="24">
        <v>-7</v>
      </c>
      <c r="J23" s="28">
        <v>5.18</v>
      </c>
      <c r="K23" s="24"/>
    </row>
    <row r="24" spans="1:13">
      <c r="A24" s="2" t="s">
        <v>59</v>
      </c>
      <c r="B24" s="1" t="s">
        <v>60</v>
      </c>
      <c r="C24" s="3" t="s">
        <v>61</v>
      </c>
      <c r="D24" s="16">
        <v>26</v>
      </c>
      <c r="E24" s="1">
        <v>32</v>
      </c>
      <c r="F24" s="20">
        <v>23</v>
      </c>
      <c r="G24" s="24">
        <f>L24*160+M24</f>
        <v>930</v>
      </c>
      <c r="H24" s="28">
        <v>17</v>
      </c>
      <c r="I24" s="24">
        <v>7</v>
      </c>
      <c r="J24" s="28">
        <v>6.38</v>
      </c>
      <c r="K24" s="24"/>
      <c r="L24">
        <v>5</v>
      </c>
      <c r="M24">
        <v>130</v>
      </c>
    </row>
    <row r="25" spans="1:13" ht="15.75" thickBot="1">
      <c r="A25" s="4" t="s">
        <v>62</v>
      </c>
      <c r="B25" s="5" t="s">
        <v>63</v>
      </c>
      <c r="C25" s="6" t="s">
        <v>1</v>
      </c>
      <c r="D25" s="17">
        <v>23</v>
      </c>
      <c r="E25" s="5">
        <f>99/4</f>
        <v>24.75</v>
      </c>
      <c r="F25" s="21">
        <v>20</v>
      </c>
      <c r="G25" s="25">
        <f>L25*160+M25</f>
        <v>2050</v>
      </c>
      <c r="H25" s="29">
        <v>22</v>
      </c>
      <c r="I25" s="25">
        <v>5</v>
      </c>
      <c r="J25" s="29">
        <v>6.72</v>
      </c>
      <c r="K25" s="25"/>
      <c r="L25">
        <v>12</v>
      </c>
      <c r="M25">
        <v>130</v>
      </c>
    </row>
  </sheetData>
  <mergeCells count="1"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Usuario</cp:lastModifiedBy>
  <dcterms:created xsi:type="dcterms:W3CDTF">2010-09-28T08:08:45Z</dcterms:created>
  <dcterms:modified xsi:type="dcterms:W3CDTF">2010-09-29T06:59:07Z</dcterms:modified>
</cp:coreProperties>
</file>