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1"/>
  </bookViews>
  <sheets>
    <sheet name="Test" sheetId="1" r:id="rId1"/>
    <sheet name="Test CC" sheetId="2" r:id="rId2"/>
  </sheets>
  <definedNames/>
  <calcPr fullCalcOnLoad="1"/>
</workbook>
</file>

<file path=xl/sharedStrings.xml><?xml version="1.0" encoding="utf-8"?>
<sst xmlns="http://schemas.openxmlformats.org/spreadsheetml/2006/main" count="103" uniqueCount="99">
  <si>
    <t>Algueró</t>
  </si>
  <si>
    <t>Nadal</t>
  </si>
  <si>
    <t>Roca</t>
  </si>
  <si>
    <t>Alba</t>
  </si>
  <si>
    <t>Ibarz</t>
  </si>
  <si>
    <t>Copons</t>
  </si>
  <si>
    <t>Morales</t>
  </si>
  <si>
    <t>Moncada</t>
  </si>
  <si>
    <t>Carla</t>
  </si>
  <si>
    <t>Arbiol</t>
  </si>
  <si>
    <t>Nombre</t>
  </si>
  <si>
    <t>1 Apellido</t>
  </si>
  <si>
    <t>2 Apellido</t>
  </si>
  <si>
    <t>Rufier</t>
  </si>
  <si>
    <t>Cooper</t>
  </si>
  <si>
    <t>Abdominales</t>
  </si>
  <si>
    <t>Flexibilidad</t>
  </si>
  <si>
    <t>Ana</t>
  </si>
  <si>
    <t>Raúl</t>
  </si>
  <si>
    <t>Michael</t>
  </si>
  <si>
    <t>Jaime</t>
  </si>
  <si>
    <t>Jenifer</t>
  </si>
  <si>
    <t>Sandra</t>
  </si>
  <si>
    <t>Nadia</t>
  </si>
  <si>
    <t>Xavier</t>
  </si>
  <si>
    <t>Franz</t>
  </si>
  <si>
    <t>Yaiza</t>
  </si>
  <si>
    <t>Joel</t>
  </si>
  <si>
    <t>Olaya</t>
  </si>
  <si>
    <t>Arán</t>
  </si>
  <si>
    <t>Jové</t>
  </si>
  <si>
    <t>Berenguer</t>
  </si>
  <si>
    <t>Dobato</t>
  </si>
  <si>
    <t>Cuchí</t>
  </si>
  <si>
    <t>Moreno</t>
  </si>
  <si>
    <t>Fornos</t>
  </si>
  <si>
    <t xml:space="preserve">García </t>
  </si>
  <si>
    <t>Montúll</t>
  </si>
  <si>
    <t>Gros</t>
  </si>
  <si>
    <t>Caro</t>
  </si>
  <si>
    <t>Hernandez</t>
  </si>
  <si>
    <t>Aldabó</t>
  </si>
  <si>
    <t>Torres</t>
  </si>
  <si>
    <t>Kroiss</t>
  </si>
  <si>
    <t>Martinez</t>
  </si>
  <si>
    <t>Rodriguez</t>
  </si>
  <si>
    <t>Vizcaíno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</si>
  <si>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</si>
  <si>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</si>
  <si>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</si>
  <si>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</si>
  <si>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</si>
  <si>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</si>
  <si>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</si>
  <si>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</si>
  <si>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</si>
  <si>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</si>
  <si>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calent 2</t>
  </si>
  <si>
    <t>calent 1</t>
  </si>
  <si>
    <t>6.00</t>
  </si>
  <si>
    <t>5.13</t>
  </si>
  <si>
    <t>6.13</t>
  </si>
  <si>
    <t>4.72</t>
  </si>
  <si>
    <t>4.53</t>
  </si>
  <si>
    <t>5.44</t>
  </si>
  <si>
    <t>B. Medicinal</t>
  </si>
  <si>
    <t>7.40</t>
  </si>
  <si>
    <t>6.85</t>
  </si>
  <si>
    <t>5.05</t>
  </si>
  <si>
    <t>5.80</t>
  </si>
  <si>
    <t>4.92</t>
  </si>
  <si>
    <t>4.08</t>
  </si>
  <si>
    <t>2.85</t>
  </si>
  <si>
    <t>3.23</t>
  </si>
  <si>
    <t>4.60</t>
  </si>
  <si>
    <t>3.30</t>
  </si>
  <si>
    <t>V 11</t>
  </si>
  <si>
    <t>V 12</t>
  </si>
  <si>
    <t>V 13</t>
  </si>
  <si>
    <t>V 14</t>
  </si>
  <si>
    <t>Centesimal</t>
  </si>
  <si>
    <t>Vuelta parcial</t>
  </si>
  <si>
    <t>Media</t>
  </si>
  <si>
    <t>DES EST</t>
  </si>
  <si>
    <t>Velocidad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</si>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</sst>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8" borderId="12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35" xfId="0" applyFill="1" applyBorder="1" applyAlignment="1">
      <alignment/>
    </xf>
    <xf numFmtId="2" fontId="0" fillId="0" borderId="0" xfId="0" applyNumberFormat="1" applyAlignment="1">
      <alignment/>
    </xf>
    <xf numFmtId="0" fontId="0" fillId="36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3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45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36" borderId="45" xfId="0" applyNumberFormat="1" applyFill="1" applyBorder="1" applyAlignment="1">
      <alignment/>
    </xf>
    <xf numFmtId="2" fontId="0" fillId="0" borderId="45" xfId="0" applyNumberFormat="1" applyBorder="1" applyAlignment="1">
      <alignment/>
    </xf>
    <xf numFmtId="2" fontId="0" fillId="8" borderId="12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 horizontal="center"/>
    </xf>
    <xf numFmtId="0" fontId="0" fillId="36" borderId="48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9" xfId="0" applyFill="1" applyBorder="1" applyAlignment="1">
      <alignment/>
    </xf>
    <xf numFmtId="2" fontId="0" fillId="36" borderId="50" xfId="0" applyNumberFormat="1" applyFill="1" applyBorder="1" applyAlignment="1">
      <alignment/>
    </xf>
    <xf numFmtId="2" fontId="0" fillId="0" borderId="46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44" xfId="0" applyNumberFormat="1" applyBorder="1" applyAlignment="1">
      <alignment/>
    </xf>
    <xf numFmtId="2" fontId="0" fillId="8" borderId="35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2" fontId="0" fillId="0" borderId="34" xfId="0" applyNumberFormat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Test Carrera Contínua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8125"/>
          <c:w val="0.75625"/>
          <c:h val="0.74625"/>
        </c:manualLayout>
      </c:layout>
      <c:lineChart>
        <c:grouping val="standard"/>
        <c:varyColors val="0"/>
        <c:ser>
          <c:idx val="0"/>
          <c:order val="0"/>
          <c:tx>
            <c:v>Ana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CC'!$AF$3:$AS$3</c:f>
              <c:numCache/>
            </c:numRef>
          </c:val>
          <c:smooth val="0"/>
        </c:ser>
        <c:ser>
          <c:idx val="1"/>
          <c:order val="1"/>
          <c:tx>
            <c:v>Raul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CC'!$AF$4:$AS$4</c:f>
              <c:numCache/>
            </c:numRef>
          </c:val>
          <c:smooth val="0"/>
        </c:ser>
        <c:ser>
          <c:idx val="2"/>
          <c:order val="2"/>
          <c:tx>
            <c:v>Michael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CC'!$AF$5:$AS$5</c:f>
              <c:numCache/>
            </c:numRef>
          </c:val>
          <c:smooth val="0"/>
        </c:ser>
        <c:ser>
          <c:idx val="3"/>
          <c:order val="3"/>
          <c:tx>
            <c:v>Jaime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CC'!$AF$6:$AS$6</c:f>
              <c:numCache/>
            </c:numRef>
          </c:val>
          <c:smooth val="0"/>
        </c:ser>
        <c:ser>
          <c:idx val="4"/>
          <c:order val="4"/>
          <c:tx>
            <c:v>Jenifer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CC'!$AF$7:$AS$7</c:f>
              <c:numCache/>
            </c:numRef>
          </c:val>
          <c:smooth val="0"/>
        </c:ser>
        <c:ser>
          <c:idx val="5"/>
          <c:order val="5"/>
          <c:tx>
            <c:v>Sandra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CC'!$AF$8:$AS$8</c:f>
              <c:numCache/>
            </c:numRef>
          </c:val>
          <c:smooth val="0"/>
        </c:ser>
        <c:ser>
          <c:idx val="6"/>
          <c:order val="6"/>
          <c:tx>
            <c:v>Alba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CC'!$AF$9:$AS$9</c:f>
              <c:numCache/>
            </c:numRef>
          </c:val>
          <c:smooth val="0"/>
        </c:ser>
        <c:ser>
          <c:idx val="7"/>
          <c:order val="7"/>
          <c:tx>
            <c:v>Nadia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CC'!$AF$10:$AS$10</c:f>
              <c:numCache/>
            </c:numRef>
          </c:val>
          <c:smooth val="0"/>
        </c:ser>
        <c:ser>
          <c:idx val="8"/>
          <c:order val="8"/>
          <c:tx>
            <c:v>Xavier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CC'!$AF$11:$AS$11</c:f>
              <c:numCache/>
            </c:numRef>
          </c:val>
          <c:smooth val="0"/>
        </c:ser>
        <c:ser>
          <c:idx val="9"/>
          <c:order val="9"/>
          <c:tx>
            <c:v>Franz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CC'!$AF$12:$AS$12</c:f>
              <c:numCache/>
            </c:numRef>
          </c:val>
          <c:smooth val="0"/>
        </c:ser>
        <c:ser>
          <c:idx val="10"/>
          <c:order val="10"/>
          <c:tx>
            <c:v>Yaiza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CC'!$AF$13:$AS$13</c:f>
              <c:numCache/>
            </c:numRef>
          </c:val>
          <c:smooth val="0"/>
        </c:ser>
        <c:ser>
          <c:idx val="11"/>
          <c:order val="11"/>
          <c:tx>
            <c:v>Carla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CC'!$AF$14:$AS$14</c:f>
              <c:numCache/>
            </c:numRef>
          </c:val>
          <c:smooth val="0"/>
        </c:ser>
        <c:ser>
          <c:idx val="12"/>
          <c:order val="12"/>
          <c:tx>
            <c:v>Joel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CC'!$AF$15:$AS$15</c:f>
              <c:numCache/>
            </c:numRef>
          </c:val>
          <c:smooth val="0"/>
        </c:ser>
        <c:ser>
          <c:idx val="13"/>
          <c:order val="13"/>
          <c:tx>
            <c:v>Olaya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CC'!$AF$16:$AS$16</c:f>
              <c:numCache/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Vueltas realizadas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  <c:max val="0.8500000000000004"/>
          <c:min val="0.3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Segundos /vuelta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7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925"/>
          <c:y val="0.15175"/>
          <c:w val="0.18075"/>
          <c:h val="0.6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3"/>
          <c:h val="0.9735"/>
        </c:manualLayout>
      </c:layout>
      <c:lineChart>
        <c:grouping val="standard"/>
        <c:varyColors val="0"/>
        <c:ser>
          <c:idx val="0"/>
          <c:order val="0"/>
          <c:tx>
            <c:v>Raul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CC'!$AF$4:$AS$4</c:f>
              <c:numCache/>
            </c:numRef>
          </c:val>
          <c:smooth val="0"/>
        </c:ser>
        <c:ser>
          <c:idx val="1"/>
          <c:order val="1"/>
          <c:tx>
            <c:v>Michael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CC'!$AF$5:$AS$5</c:f>
              <c:numCache/>
            </c:numRef>
          </c:val>
          <c:smooth val="0"/>
        </c:ser>
        <c:ser>
          <c:idx val="2"/>
          <c:order val="2"/>
          <c:tx>
            <c:v>Jaime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CC'!$AF$6:$AS$6</c:f>
              <c:numCache/>
            </c:numRef>
          </c:val>
          <c:smooth val="0"/>
        </c:ser>
        <c:ser>
          <c:idx val="3"/>
          <c:order val="3"/>
          <c:tx>
            <c:v>Xavier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CC'!$AF$11:$AS$11</c:f>
              <c:numCache/>
            </c:numRef>
          </c:val>
          <c:smooth val="0"/>
        </c:ser>
        <c:ser>
          <c:idx val="4"/>
          <c:order val="4"/>
          <c:tx>
            <c:v>Franz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CC'!$AF$12:$AS$12</c:f>
              <c:numCache/>
            </c:numRef>
          </c:val>
          <c:smooth val="0"/>
        </c:ser>
        <c:ser>
          <c:idx val="5"/>
          <c:order val="5"/>
          <c:tx>
            <c:v>Joel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'Test CC'!$AF$2:$AS$2</c:f>
              <c:strCache/>
            </c:strRef>
          </c:cat>
          <c:val>
            <c:numRef>
              <c:f>'Test CC'!$AF$15:$AS$15</c:f>
              <c:numCache/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2365"/>
          <c:w val="0.176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27</xdr:row>
      <xdr:rowOff>85725</xdr:rowOff>
    </xdr:from>
    <xdr:to>
      <xdr:col>44</xdr:col>
      <xdr:colOff>266700</xdr:colOff>
      <xdr:row>49</xdr:row>
      <xdr:rowOff>47625</xdr:rowOff>
    </xdr:to>
    <xdr:graphicFrame>
      <xdr:nvGraphicFramePr>
        <xdr:cNvPr id="1" name="4 Gráfico"/>
        <xdr:cNvGraphicFramePr/>
      </xdr:nvGraphicFramePr>
      <xdr:xfrm>
        <a:off x="11553825" y="5257800"/>
        <a:ext cx="6619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457200</xdr:colOff>
      <xdr:row>24</xdr:row>
      <xdr:rowOff>152400</xdr:rowOff>
    </xdr:from>
    <xdr:to>
      <xdr:col>52</xdr:col>
      <xdr:colOff>457200</xdr:colOff>
      <xdr:row>39</xdr:row>
      <xdr:rowOff>38100</xdr:rowOff>
    </xdr:to>
    <xdr:graphicFrame>
      <xdr:nvGraphicFramePr>
        <xdr:cNvPr id="2" name="5 Gráfico"/>
        <xdr:cNvGraphicFramePr/>
      </xdr:nvGraphicFramePr>
      <xdr:xfrm>
        <a:off x="19507200" y="4752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3" width="11.421875" style="1" customWidth="1"/>
    <col min="4" max="4" width="5.28125" style="1" customWidth="1"/>
    <col min="5" max="6" width="4.8515625" style="1" customWidth="1"/>
    <col min="7" max="16384" width="11.421875" style="1" customWidth="1"/>
  </cols>
  <sheetData>
    <row r="1" spans="1:12" ht="15.75" thickBot="1">
      <c r="A1" s="21" t="s">
        <v>10</v>
      </c>
      <c r="B1" s="22" t="s">
        <v>11</v>
      </c>
      <c r="C1" s="23" t="s">
        <v>12</v>
      </c>
      <c r="D1" s="97" t="s">
        <v>13</v>
      </c>
      <c r="E1" s="98"/>
      <c r="F1" s="99"/>
      <c r="G1" s="23" t="s">
        <v>14</v>
      </c>
      <c r="H1" s="22" t="s">
        <v>15</v>
      </c>
      <c r="I1" s="23" t="s">
        <v>16</v>
      </c>
      <c r="J1" s="22" t="s">
        <v>65</v>
      </c>
      <c r="K1" s="22" t="s">
        <v>14</v>
      </c>
      <c r="L1" s="47" t="s">
        <v>84</v>
      </c>
    </row>
    <row r="2" spans="1:14" ht="15">
      <c r="A2" s="10" t="s">
        <v>17</v>
      </c>
      <c r="B2" s="15" t="s">
        <v>0</v>
      </c>
      <c r="C2" s="4" t="s">
        <v>1</v>
      </c>
      <c r="D2" s="7">
        <v>23</v>
      </c>
      <c r="E2" s="8">
        <v>38</v>
      </c>
      <c r="F2" s="9">
        <v>30</v>
      </c>
      <c r="G2" s="4">
        <f aca="true" t="shared" si="0" ref="G2:G15">K2*120+M2</f>
        <v>2540</v>
      </c>
      <c r="H2" s="15">
        <v>24</v>
      </c>
      <c r="I2" s="4">
        <v>19</v>
      </c>
      <c r="J2" s="15" t="s">
        <v>75</v>
      </c>
      <c r="K2" s="10">
        <v>21</v>
      </c>
      <c r="L2" s="79">
        <v>5.71</v>
      </c>
      <c r="M2" s="1">
        <v>20</v>
      </c>
      <c r="N2" s="1" t="s">
        <v>57</v>
      </c>
    </row>
    <row r="3" spans="1:14" ht="15">
      <c r="A3" s="11" t="s">
        <v>18</v>
      </c>
      <c r="B3" s="16" t="s">
        <v>29</v>
      </c>
      <c r="C3" s="13" t="s">
        <v>30</v>
      </c>
      <c r="D3" s="5">
        <v>12</v>
      </c>
      <c r="E3" s="2">
        <v>17</v>
      </c>
      <c r="F3" s="6">
        <v>11</v>
      </c>
      <c r="G3" s="13">
        <f t="shared" si="0"/>
        <v>3900</v>
      </c>
      <c r="H3" s="16">
        <v>43</v>
      </c>
      <c r="I3" s="13">
        <v>29</v>
      </c>
      <c r="J3" s="16"/>
      <c r="K3" s="11">
        <v>32</v>
      </c>
      <c r="L3" s="16" t="s">
        <v>63</v>
      </c>
      <c r="M3" s="1">
        <v>60</v>
      </c>
      <c r="N3" s="1" t="s">
        <v>58</v>
      </c>
    </row>
    <row r="4" spans="1:14" ht="15">
      <c r="A4" s="24" t="s">
        <v>19</v>
      </c>
      <c r="B4" s="25" t="s">
        <v>31</v>
      </c>
      <c r="C4" s="26" t="s">
        <v>32</v>
      </c>
      <c r="D4" s="27">
        <v>22</v>
      </c>
      <c r="E4" s="28">
        <v>35</v>
      </c>
      <c r="F4" s="29">
        <v>26</v>
      </c>
      <c r="G4" s="26">
        <f t="shared" si="0"/>
        <v>3000</v>
      </c>
      <c r="H4" s="25">
        <v>32</v>
      </c>
      <c r="I4" s="26">
        <v>18.5</v>
      </c>
      <c r="J4" s="25" t="s">
        <v>66</v>
      </c>
      <c r="K4" s="24">
        <v>25</v>
      </c>
      <c r="L4" s="25">
        <v>5.04</v>
      </c>
      <c r="M4" s="1">
        <v>0</v>
      </c>
      <c r="N4" s="1" t="s">
        <v>57</v>
      </c>
    </row>
    <row r="5" spans="1:13" ht="15">
      <c r="A5" s="11" t="s">
        <v>20</v>
      </c>
      <c r="B5" s="16" t="s">
        <v>33</v>
      </c>
      <c r="C5" s="13" t="s">
        <v>34</v>
      </c>
      <c r="D5" s="18">
        <v>24</v>
      </c>
      <c r="E5" s="19">
        <v>35</v>
      </c>
      <c r="F5" s="20">
        <v>27</v>
      </c>
      <c r="G5" s="13">
        <f t="shared" si="0"/>
        <v>2950</v>
      </c>
      <c r="H5" s="16">
        <v>38</v>
      </c>
      <c r="I5" s="13">
        <v>28</v>
      </c>
      <c r="J5" s="16" t="s">
        <v>66</v>
      </c>
      <c r="K5" s="11">
        <v>24</v>
      </c>
      <c r="L5" s="16" t="s">
        <v>62</v>
      </c>
      <c r="M5" s="1">
        <v>70</v>
      </c>
    </row>
    <row r="6" spans="1:13" ht="15">
      <c r="A6" s="11" t="s">
        <v>21</v>
      </c>
      <c r="B6" s="16" t="s">
        <v>35</v>
      </c>
      <c r="C6" s="13" t="s">
        <v>5</v>
      </c>
      <c r="D6" s="18">
        <v>24</v>
      </c>
      <c r="E6" s="19">
        <v>45</v>
      </c>
      <c r="F6" s="20">
        <v>33</v>
      </c>
      <c r="G6" s="13">
        <f t="shared" si="0"/>
        <v>2300</v>
      </c>
      <c r="H6" s="16">
        <v>26</v>
      </c>
      <c r="I6" s="13">
        <v>40</v>
      </c>
      <c r="J6" s="16" t="s">
        <v>69</v>
      </c>
      <c r="K6" s="11">
        <v>19</v>
      </c>
      <c r="L6" s="16">
        <v>5.72</v>
      </c>
      <c r="M6" s="1">
        <v>20</v>
      </c>
    </row>
    <row r="7" spans="1:13" ht="15">
      <c r="A7" s="24" t="s">
        <v>22</v>
      </c>
      <c r="B7" s="25" t="s">
        <v>36</v>
      </c>
      <c r="C7" s="26" t="s">
        <v>37</v>
      </c>
      <c r="D7" s="27">
        <v>28</v>
      </c>
      <c r="E7" s="28">
        <v>42</v>
      </c>
      <c r="F7" s="29">
        <v>36</v>
      </c>
      <c r="G7" s="26">
        <f t="shared" si="0"/>
        <v>2120</v>
      </c>
      <c r="H7" s="25">
        <v>27</v>
      </c>
      <c r="I7" s="26">
        <v>21</v>
      </c>
      <c r="J7" s="25" t="s">
        <v>68</v>
      </c>
      <c r="K7" s="24">
        <v>17</v>
      </c>
      <c r="L7" s="25" t="s">
        <v>64</v>
      </c>
      <c r="M7" s="1">
        <v>80</v>
      </c>
    </row>
    <row r="8" spans="1:13" ht="15">
      <c r="A8" s="11" t="s">
        <v>3</v>
      </c>
      <c r="B8" s="16" t="s">
        <v>38</v>
      </c>
      <c r="C8" s="13" t="s">
        <v>39</v>
      </c>
      <c r="D8" s="18">
        <v>27</v>
      </c>
      <c r="E8" s="19">
        <v>34</v>
      </c>
      <c r="F8" s="20">
        <v>35</v>
      </c>
      <c r="G8" s="13">
        <f t="shared" si="0"/>
        <v>1820</v>
      </c>
      <c r="H8" s="16">
        <v>22</v>
      </c>
      <c r="I8" s="13">
        <v>20</v>
      </c>
      <c r="J8" s="16">
        <v>3.3</v>
      </c>
      <c r="K8" s="11">
        <v>15</v>
      </c>
      <c r="L8" s="16" t="s">
        <v>61</v>
      </c>
      <c r="M8" s="1">
        <v>20</v>
      </c>
    </row>
    <row r="9" spans="1:13" ht="15">
      <c r="A9" s="11" t="s">
        <v>23</v>
      </c>
      <c r="B9" s="16" t="s">
        <v>40</v>
      </c>
      <c r="C9" s="13" t="s">
        <v>41</v>
      </c>
      <c r="D9" s="18">
        <v>24</v>
      </c>
      <c r="E9" s="19">
        <v>32</v>
      </c>
      <c r="F9" s="20">
        <v>26</v>
      </c>
      <c r="G9" s="13">
        <f t="shared" si="0"/>
        <v>1960</v>
      </c>
      <c r="H9" s="16">
        <v>23</v>
      </c>
      <c r="I9" s="13">
        <v>31</v>
      </c>
      <c r="J9" s="16" t="s">
        <v>71</v>
      </c>
      <c r="K9" s="11">
        <v>16</v>
      </c>
      <c r="L9" s="16">
        <v>6.53</v>
      </c>
      <c r="M9" s="1">
        <v>40</v>
      </c>
    </row>
    <row r="10" spans="1:13" ht="15">
      <c r="A10" s="24" t="s">
        <v>24</v>
      </c>
      <c r="B10" s="25" t="s">
        <v>4</v>
      </c>
      <c r="C10" s="26" t="s">
        <v>42</v>
      </c>
      <c r="D10" s="27">
        <v>30</v>
      </c>
      <c r="E10" s="28">
        <v>49</v>
      </c>
      <c r="F10" s="29">
        <v>37</v>
      </c>
      <c r="G10" s="26">
        <f t="shared" si="0"/>
        <v>2540</v>
      </c>
      <c r="H10" s="25">
        <v>31</v>
      </c>
      <c r="I10" s="26">
        <v>26</v>
      </c>
      <c r="J10" s="25" t="s">
        <v>74</v>
      </c>
      <c r="K10" s="24">
        <v>21</v>
      </c>
      <c r="L10" s="25" t="s">
        <v>60</v>
      </c>
      <c r="M10" s="1">
        <v>20</v>
      </c>
    </row>
    <row r="11" spans="1:13" ht="15">
      <c r="A11" s="11" t="s">
        <v>25</v>
      </c>
      <c r="B11" s="16" t="s">
        <v>43</v>
      </c>
      <c r="C11" s="13"/>
      <c r="D11" s="18">
        <v>25</v>
      </c>
      <c r="E11" s="19">
        <v>41</v>
      </c>
      <c r="F11" s="20">
        <v>29</v>
      </c>
      <c r="G11" s="13">
        <f t="shared" si="0"/>
        <v>2540</v>
      </c>
      <c r="H11" s="16">
        <v>25</v>
      </c>
      <c r="I11" s="13">
        <v>26</v>
      </c>
      <c r="J11" s="16">
        <v>7.9</v>
      </c>
      <c r="K11" s="11">
        <v>21</v>
      </c>
      <c r="L11" s="16">
        <v>5</v>
      </c>
      <c r="M11" s="1">
        <v>20</v>
      </c>
    </row>
    <row r="12" spans="1:13" ht="15">
      <c r="A12" s="11" t="s">
        <v>26</v>
      </c>
      <c r="B12" s="16" t="s">
        <v>44</v>
      </c>
      <c r="C12" s="13" t="s">
        <v>45</v>
      </c>
      <c r="D12" s="18">
        <v>17</v>
      </c>
      <c r="E12" s="19">
        <v>19</v>
      </c>
      <c r="F12" s="20">
        <v>14</v>
      </c>
      <c r="G12" s="13">
        <f t="shared" si="0"/>
        <v>1720</v>
      </c>
      <c r="H12" s="16">
        <v>18</v>
      </c>
      <c r="I12" s="13">
        <v>36</v>
      </c>
      <c r="J12" s="16" t="s">
        <v>72</v>
      </c>
      <c r="K12" s="11">
        <v>14</v>
      </c>
      <c r="L12" s="16">
        <v>6.68</v>
      </c>
      <c r="M12" s="1">
        <v>40</v>
      </c>
    </row>
    <row r="13" spans="1:13" ht="15">
      <c r="A13" s="24" t="s">
        <v>8</v>
      </c>
      <c r="B13" s="25" t="s">
        <v>6</v>
      </c>
      <c r="C13" s="26" t="s">
        <v>7</v>
      </c>
      <c r="D13" s="27">
        <v>23</v>
      </c>
      <c r="E13" s="28">
        <v>28</v>
      </c>
      <c r="F13" s="29">
        <v>24</v>
      </c>
      <c r="G13" s="26">
        <f t="shared" si="0"/>
        <v>1700</v>
      </c>
      <c r="H13" s="25">
        <v>17</v>
      </c>
      <c r="I13" s="26">
        <v>30</v>
      </c>
      <c r="J13" s="25" t="s">
        <v>73</v>
      </c>
      <c r="K13" s="24">
        <v>14</v>
      </c>
      <c r="L13" s="25" t="s">
        <v>59</v>
      </c>
      <c r="M13" s="1">
        <v>20</v>
      </c>
    </row>
    <row r="14" spans="1:13" ht="15">
      <c r="A14" s="11" t="s">
        <v>27</v>
      </c>
      <c r="B14" s="16" t="s">
        <v>2</v>
      </c>
      <c r="C14" s="13" t="s">
        <v>44</v>
      </c>
      <c r="D14" s="30"/>
      <c r="E14" s="31"/>
      <c r="F14" s="32"/>
      <c r="G14" s="13">
        <f t="shared" si="0"/>
        <v>3580</v>
      </c>
      <c r="H14" s="16">
        <v>32</v>
      </c>
      <c r="I14" s="13">
        <v>32</v>
      </c>
      <c r="J14" s="16" t="s">
        <v>67</v>
      </c>
      <c r="K14" s="11">
        <v>29</v>
      </c>
      <c r="L14" s="16">
        <v>4.63</v>
      </c>
      <c r="M14" s="1">
        <v>100</v>
      </c>
    </row>
    <row r="15" spans="1:13" ht="15.75" thickBot="1">
      <c r="A15" s="12" t="s">
        <v>28</v>
      </c>
      <c r="B15" s="17" t="s">
        <v>46</v>
      </c>
      <c r="C15" s="14" t="s">
        <v>9</v>
      </c>
      <c r="D15" s="33"/>
      <c r="E15" s="34"/>
      <c r="F15" s="35"/>
      <c r="G15" s="14">
        <f t="shared" si="0"/>
        <v>1480</v>
      </c>
      <c r="H15" s="17">
        <v>20</v>
      </c>
      <c r="I15" s="14">
        <v>29</v>
      </c>
      <c r="J15" s="17" t="s">
        <v>70</v>
      </c>
      <c r="K15" s="12">
        <v>12</v>
      </c>
      <c r="L15" s="17">
        <v>6.21</v>
      </c>
      <c r="M15" s="1">
        <v>40</v>
      </c>
    </row>
    <row r="19" spans="5:12" ht="15"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  <row r="26" spans="5:12" ht="15">
      <c r="E26" s="3"/>
      <c r="F26" s="3"/>
      <c r="G26" s="3"/>
      <c r="H26" s="3"/>
      <c r="I26" s="3"/>
      <c r="J26" s="3"/>
      <c r="K26" s="3"/>
      <c r="L26" s="3"/>
    </row>
    <row r="27" spans="5:12" ht="15">
      <c r="E27" s="3"/>
      <c r="F27" s="3"/>
      <c r="G27" s="3"/>
      <c r="H27" s="3"/>
      <c r="I27" s="3"/>
      <c r="J27" s="3"/>
      <c r="K27" s="3"/>
      <c r="L27" s="3"/>
    </row>
    <row r="28" spans="5:12" ht="15">
      <c r="E28" s="3"/>
      <c r="F28" s="3"/>
      <c r="G28" s="3"/>
      <c r="H28" s="3"/>
      <c r="I28" s="3"/>
      <c r="J28" s="3"/>
      <c r="K28" s="3"/>
      <c r="L28" s="3"/>
    </row>
    <row r="29" spans="5:12" ht="15">
      <c r="E29" s="3"/>
      <c r="F29" s="3"/>
      <c r="G29" s="3"/>
      <c r="H29" s="3"/>
      <c r="I29" s="3"/>
      <c r="J29" s="3"/>
      <c r="K29" s="3"/>
      <c r="L29" s="3"/>
    </row>
    <row r="30" spans="5:12" ht="15">
      <c r="E30" s="3"/>
      <c r="F30" s="3"/>
      <c r="G30" s="3"/>
      <c r="H30" s="3"/>
      <c r="I30" s="3"/>
      <c r="J30" s="3"/>
      <c r="K30" s="3"/>
      <c r="L30" s="3"/>
    </row>
    <row r="31" spans="5:12" ht="15">
      <c r="E31" s="3"/>
      <c r="F31" s="3"/>
      <c r="G31" s="3"/>
      <c r="H31" s="3"/>
      <c r="I31" s="3"/>
      <c r="J31" s="3"/>
      <c r="K31" s="3"/>
      <c r="L31" s="3"/>
    </row>
    <row r="32" spans="5:12" ht="15">
      <c r="E32" s="3"/>
      <c r="F32" s="3"/>
      <c r="G32" s="3"/>
      <c r="H32" s="3"/>
      <c r="I32" s="3"/>
      <c r="J32" s="3"/>
      <c r="K32" s="3"/>
      <c r="L32" s="3"/>
    </row>
    <row r="33" spans="5:12" ht="15">
      <c r="E33" s="3"/>
      <c r="F33" s="3"/>
      <c r="G33" s="3"/>
      <c r="H33" s="3"/>
      <c r="I33" s="3"/>
      <c r="J33" s="3"/>
      <c r="K33" s="3"/>
      <c r="L33" s="3"/>
    </row>
    <row r="34" spans="5:12" ht="15">
      <c r="E34" s="3"/>
      <c r="F34" s="3"/>
      <c r="G34" s="3"/>
      <c r="H34" s="3"/>
      <c r="I34" s="3"/>
      <c r="J34" s="3"/>
      <c r="K34" s="3"/>
      <c r="L34" s="3"/>
    </row>
    <row r="35" spans="5:12" ht="15">
      <c r="E35" s="3"/>
      <c r="F35" s="3"/>
      <c r="G35" s="3"/>
      <c r="H35" s="3"/>
      <c r="I35" s="3"/>
      <c r="J35" s="3"/>
      <c r="K35" s="3"/>
      <c r="L35" s="3"/>
    </row>
    <row r="36" spans="5:12" ht="15">
      <c r="E36" s="3"/>
      <c r="F36" s="3"/>
      <c r="G36" s="3"/>
      <c r="H36" s="3"/>
      <c r="I36" s="3"/>
      <c r="J36" s="3"/>
      <c r="K36" s="3"/>
      <c r="L36" s="3"/>
    </row>
    <row r="37" spans="5:12" ht="15">
      <c r="E37" s="3"/>
      <c r="F37" s="3"/>
      <c r="G37" s="3"/>
      <c r="H37" s="3"/>
      <c r="I37" s="3"/>
      <c r="J37" s="3"/>
      <c r="K37" s="3"/>
      <c r="L37" s="3"/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PageLayoutView="0" workbookViewId="0" topLeftCell="Z30">
      <selection activeCell="S3" sqref="S3"/>
    </sheetView>
  </sheetViews>
  <sheetFormatPr defaultColWidth="11.421875" defaultRowHeight="15"/>
  <cols>
    <col min="4" max="17" width="5.7109375" style="0" customWidth="1"/>
    <col min="18" max="31" width="5.7109375" style="61" customWidth="1"/>
    <col min="32" max="45" width="5.7109375" style="0" customWidth="1"/>
  </cols>
  <sheetData>
    <row r="1" spans="1:39" ht="15.75" thickBot="1">
      <c r="A1" s="44" t="str">
        <f>Test!A1</f>
        <v>Nombre</v>
      </c>
      <c r="B1" s="45" t="str">
        <f>Test!B1</f>
        <v>1 Apellido</v>
      </c>
      <c r="C1" s="46" t="str">
        <f>Test!C1</f>
        <v>2 Apellido</v>
      </c>
      <c r="D1" s="51" t="s">
        <v>47</v>
      </c>
      <c r="E1" s="52" t="s">
        <v>48</v>
      </c>
      <c r="F1" s="52" t="s">
        <v>49</v>
      </c>
      <c r="G1" s="52" t="s">
        <v>50</v>
      </c>
      <c r="H1" s="52" t="s">
        <v>51</v>
      </c>
      <c r="I1" s="52" t="s">
        <v>52</v>
      </c>
      <c r="J1" s="52" t="s">
        <v>53</v>
      </c>
      <c r="K1" s="52" t="s">
        <v>54</v>
      </c>
      <c r="L1" s="52" t="s">
        <v>55</v>
      </c>
      <c r="M1" s="53" t="s">
        <v>56</v>
      </c>
      <c r="N1" s="53" t="s">
        <v>76</v>
      </c>
      <c r="O1" s="53" t="s">
        <v>77</v>
      </c>
      <c r="P1" s="53" t="s">
        <v>78</v>
      </c>
      <c r="Q1" s="62" t="s">
        <v>79</v>
      </c>
      <c r="R1" s="73" t="s">
        <v>80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67" t="s">
        <v>81</v>
      </c>
      <c r="AG1" s="67"/>
      <c r="AH1" s="67"/>
      <c r="AI1" s="67"/>
      <c r="AJ1" s="67"/>
      <c r="AK1" s="67"/>
      <c r="AL1" s="67"/>
      <c r="AM1" s="67"/>
    </row>
    <row r="2" spans="1:48" ht="15.75" thickBot="1">
      <c r="A2" s="80"/>
      <c r="B2" s="81"/>
      <c r="C2" s="82"/>
      <c r="D2" s="51"/>
      <c r="E2" s="52"/>
      <c r="F2" s="52"/>
      <c r="G2" s="52"/>
      <c r="H2" s="52"/>
      <c r="I2" s="52"/>
      <c r="J2" s="52"/>
      <c r="K2" s="52"/>
      <c r="L2" s="52"/>
      <c r="M2" s="62"/>
      <c r="N2" s="62"/>
      <c r="O2" s="62"/>
      <c r="P2" s="62"/>
      <c r="Q2" s="62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8" t="s">
        <v>85</v>
      </c>
      <c r="AG2" s="89" t="s">
        <v>86</v>
      </c>
      <c r="AH2" s="89" t="s">
        <v>87</v>
      </c>
      <c r="AI2" s="89" t="s">
        <v>88</v>
      </c>
      <c r="AJ2" s="89" t="s">
        <v>89</v>
      </c>
      <c r="AK2" s="89" t="s">
        <v>90</v>
      </c>
      <c r="AL2" s="89" t="s">
        <v>91</v>
      </c>
      <c r="AM2" s="89" t="s">
        <v>92</v>
      </c>
      <c r="AN2" s="89" t="s">
        <v>93</v>
      </c>
      <c r="AO2" s="89" t="s">
        <v>94</v>
      </c>
      <c r="AP2" s="89" t="s">
        <v>95</v>
      </c>
      <c r="AQ2" s="89" t="s">
        <v>96</v>
      </c>
      <c r="AR2" s="89" t="s">
        <v>97</v>
      </c>
      <c r="AS2" s="90" t="s">
        <v>98</v>
      </c>
      <c r="AT2" s="95" t="s">
        <v>82</v>
      </c>
      <c r="AV2" s="95" t="s">
        <v>83</v>
      </c>
    </row>
    <row r="3" spans="1:48" ht="15">
      <c r="A3" s="42" t="str">
        <f>Test!A2</f>
        <v>Ana</v>
      </c>
      <c r="B3" s="43" t="str">
        <f>Test!B2</f>
        <v>Algueró</v>
      </c>
      <c r="C3" s="48" t="str">
        <f>Test!C2</f>
        <v>Nadal</v>
      </c>
      <c r="D3" s="55">
        <v>0.39</v>
      </c>
      <c r="E3" s="56">
        <v>1.2</v>
      </c>
      <c r="F3" s="56">
        <v>2.02</v>
      </c>
      <c r="G3" s="56">
        <v>2.45</v>
      </c>
      <c r="H3" s="56">
        <v>3.27</v>
      </c>
      <c r="I3" s="56">
        <v>4.11</v>
      </c>
      <c r="J3" s="56">
        <v>4.55</v>
      </c>
      <c r="K3" s="56">
        <v>5.39</v>
      </c>
      <c r="L3" s="56"/>
      <c r="M3" s="56"/>
      <c r="N3" s="56"/>
      <c r="O3" s="56"/>
      <c r="P3" s="56"/>
      <c r="Q3" s="63"/>
      <c r="R3" s="68">
        <f>(D3-INT(D3))/0.6</f>
        <v>0.65</v>
      </c>
      <c r="S3" s="69">
        <f>(E3-INT(E3))/0.6+INT(E3)</f>
        <v>1.3333333333333333</v>
      </c>
      <c r="T3" s="69">
        <f aca="true" t="shared" si="0" ref="T3:W16">(F3-INT(F3))/0.6+INT(F3)</f>
        <v>2.033333333333333</v>
      </c>
      <c r="U3" s="69">
        <f t="shared" si="0"/>
        <v>2.7500000000000004</v>
      </c>
      <c r="V3" s="69">
        <f t="shared" si="0"/>
        <v>3.45</v>
      </c>
      <c r="W3" s="69">
        <f t="shared" si="0"/>
        <v>4.183333333333334</v>
      </c>
      <c r="X3" s="69">
        <f>(J3-INT(J3))/0.6+INT(J3)</f>
        <v>4.916666666666666</v>
      </c>
      <c r="Y3" s="69">
        <f aca="true" t="shared" si="1" ref="Y3:Y16">(K3-INT(K3))/0.6+INT(K3)</f>
        <v>5.6499999999999995</v>
      </c>
      <c r="Z3" s="69">
        <f aca="true" t="shared" si="2" ref="Z3:Z16">(L3-INT(L3))/0.6+INT(L3)</f>
        <v>0</v>
      </c>
      <c r="AA3" s="69">
        <f>(M3-INT(M3))/0.6+INT(M3)</f>
        <v>0</v>
      </c>
      <c r="AB3" s="69">
        <f aca="true" t="shared" si="3" ref="AB3:AE16">(N3-INT(N3))/0.6+INT(N3)</f>
        <v>0</v>
      </c>
      <c r="AC3" s="69">
        <f>(O3-INT(O3))/0.6+INT(O3)</f>
        <v>0</v>
      </c>
      <c r="AD3" s="69">
        <f>(P3-INT(P3))/0.6+INT(P3)</f>
        <v>0</v>
      </c>
      <c r="AE3" s="91">
        <f>(Q3-INT(Q3))/0.6+INT(Q3)</f>
        <v>0</v>
      </c>
      <c r="AF3" s="86">
        <f>R3</f>
        <v>0.65</v>
      </c>
      <c r="AG3" s="87">
        <f>S3-R3</f>
        <v>0.6833333333333332</v>
      </c>
      <c r="AH3" s="87">
        <f aca="true" t="shared" si="4" ref="AH3:AL16">T3-S3</f>
        <v>0.7</v>
      </c>
      <c r="AI3" s="87">
        <f t="shared" si="4"/>
        <v>0.7166666666666672</v>
      </c>
      <c r="AJ3" s="87">
        <f t="shared" si="4"/>
        <v>0.6999999999999997</v>
      </c>
      <c r="AK3" s="87">
        <f t="shared" si="4"/>
        <v>0.7333333333333334</v>
      </c>
      <c r="AL3" s="87">
        <f t="shared" si="4"/>
        <v>0.7333333333333325</v>
      </c>
      <c r="AM3" s="87">
        <f>Y3-X3</f>
        <v>0.7333333333333334</v>
      </c>
      <c r="AN3" s="87"/>
      <c r="AO3" s="87"/>
      <c r="AP3" s="87"/>
      <c r="AQ3" s="87"/>
      <c r="AR3" s="87"/>
      <c r="AS3" s="96"/>
      <c r="AT3" s="86">
        <f>MEDIAN(AF3:AM3)</f>
        <v>0.7083333333333336</v>
      </c>
      <c r="AU3" s="57" t="str">
        <f aca="true" t="shared" si="5" ref="AU3:AU16">A3</f>
        <v>Ana</v>
      </c>
      <c r="AV3" s="94">
        <f aca="true" t="shared" si="6" ref="AV3:AV10">STDEV(AF3:AS3)*100</f>
        <v>2.9462782549440436</v>
      </c>
    </row>
    <row r="4" spans="1:48" ht="15">
      <c r="A4" s="37" t="str">
        <f>Test!A3</f>
        <v>Raúl</v>
      </c>
      <c r="B4" s="36" t="str">
        <f>Test!B3</f>
        <v>Arán</v>
      </c>
      <c r="C4" s="49" t="str">
        <f>Test!C3</f>
        <v>Jové</v>
      </c>
      <c r="D4" s="37">
        <v>0.23</v>
      </c>
      <c r="E4" s="36">
        <v>0.5</v>
      </c>
      <c r="F4" s="36">
        <v>1.16</v>
      </c>
      <c r="G4" s="36">
        <v>1.42</v>
      </c>
      <c r="H4" s="36">
        <v>2.09</v>
      </c>
      <c r="I4" s="36">
        <v>2.34</v>
      </c>
      <c r="J4" s="36">
        <v>2.59</v>
      </c>
      <c r="K4" s="36">
        <v>3.23</v>
      </c>
      <c r="L4" s="36">
        <v>3.48</v>
      </c>
      <c r="M4" s="36">
        <v>4.13</v>
      </c>
      <c r="N4" s="54">
        <v>4.36</v>
      </c>
      <c r="O4" s="54">
        <v>4.59</v>
      </c>
      <c r="P4" s="54">
        <v>5.22</v>
      </c>
      <c r="Q4" s="64">
        <v>5.44</v>
      </c>
      <c r="R4" s="70">
        <f>(D4-INT(D4))/0.6</f>
        <v>0.38333333333333336</v>
      </c>
      <c r="S4" s="65">
        <f aca="true" t="shared" si="7" ref="S4:S16">(E4-INT(E4))/0.6+INT(E4)</f>
        <v>0.8333333333333334</v>
      </c>
      <c r="T4" s="65">
        <f t="shared" si="0"/>
        <v>1.2666666666666666</v>
      </c>
      <c r="U4" s="65">
        <f t="shared" si="0"/>
        <v>1.7</v>
      </c>
      <c r="V4" s="65">
        <f t="shared" si="0"/>
        <v>2.15</v>
      </c>
      <c r="W4" s="65">
        <f t="shared" si="0"/>
        <v>2.5666666666666664</v>
      </c>
      <c r="X4" s="65">
        <f aca="true" t="shared" si="8" ref="X4:X16">(J4-INT(J4))/0.6+INT(J4)</f>
        <v>2.9833333333333334</v>
      </c>
      <c r="Y4" s="65">
        <f t="shared" si="1"/>
        <v>3.3833333333333333</v>
      </c>
      <c r="Z4" s="65">
        <f t="shared" si="2"/>
        <v>3.8</v>
      </c>
      <c r="AA4" s="65">
        <f aca="true" t="shared" si="9" ref="AA4:AA16">(M4-INT(M4))/0.6+INT(M4)</f>
        <v>4.216666666666667</v>
      </c>
      <c r="AB4" s="65">
        <f t="shared" si="3"/>
        <v>4.6000000000000005</v>
      </c>
      <c r="AC4" s="65">
        <f t="shared" si="3"/>
        <v>4.983333333333333</v>
      </c>
      <c r="AD4" s="65">
        <f t="shared" si="3"/>
        <v>5.366666666666666</v>
      </c>
      <c r="AE4" s="66">
        <f t="shared" si="3"/>
        <v>5.733333333333334</v>
      </c>
      <c r="AF4" s="70">
        <f aca="true" t="shared" si="10" ref="AF4:AF16">R4</f>
        <v>0.38333333333333336</v>
      </c>
      <c r="AG4" s="65">
        <f aca="true" t="shared" si="11" ref="AG4:AG16">S4-R4</f>
        <v>0.45</v>
      </c>
      <c r="AH4" s="65">
        <f t="shared" si="4"/>
        <v>0.43333333333333324</v>
      </c>
      <c r="AI4" s="65">
        <f t="shared" si="4"/>
        <v>0.43333333333333335</v>
      </c>
      <c r="AJ4" s="65">
        <f t="shared" si="4"/>
        <v>0.44999999999999996</v>
      </c>
      <c r="AK4" s="65">
        <f t="shared" si="4"/>
        <v>0.4166666666666665</v>
      </c>
      <c r="AL4" s="65">
        <f t="shared" si="4"/>
        <v>0.41666666666666696</v>
      </c>
      <c r="AM4" s="65">
        <f aca="true" t="shared" si="12" ref="AM4:AM16">Y4-X4</f>
        <v>0.3999999999999999</v>
      </c>
      <c r="AN4" s="65">
        <f>Z4-Y4</f>
        <v>0.4166666666666665</v>
      </c>
      <c r="AO4" s="65">
        <f>AA4-Z4</f>
        <v>0.41666666666666696</v>
      </c>
      <c r="AP4" s="65">
        <f>AB4-AA4</f>
        <v>0.38333333333333375</v>
      </c>
      <c r="AQ4" s="65">
        <f>AC4-AB4</f>
        <v>0.38333333333333286</v>
      </c>
      <c r="AR4" s="65">
        <f>AD4-AC4</f>
        <v>0.38333333333333286</v>
      </c>
      <c r="AS4" s="66">
        <f>AE4-AD4</f>
        <v>0.36666666666666803</v>
      </c>
      <c r="AT4" s="70">
        <f>MEDIAN(AF4:AS4)</f>
        <v>0.4166666666666665</v>
      </c>
      <c r="AU4" s="38" t="str">
        <f t="shared" si="5"/>
        <v>Raúl</v>
      </c>
      <c r="AV4" s="94">
        <f t="shared" si="6"/>
        <v>2.6726124191241882</v>
      </c>
    </row>
    <row r="5" spans="1:48" s="77" customFormat="1" ht="15">
      <c r="A5" s="58" t="str">
        <f>Test!A4</f>
        <v>Michael</v>
      </c>
      <c r="B5" s="59" t="str">
        <f>Test!B4</f>
        <v>Berenguer</v>
      </c>
      <c r="C5" s="60" t="str">
        <f>Test!C4</f>
        <v>Dobato</v>
      </c>
      <c r="D5" s="58">
        <v>0.26</v>
      </c>
      <c r="E5" s="59">
        <v>0.54</v>
      </c>
      <c r="F5" s="59">
        <v>1.22</v>
      </c>
      <c r="G5" s="59">
        <v>1.52</v>
      </c>
      <c r="H5" s="59">
        <v>2.21</v>
      </c>
      <c r="I5" s="59">
        <v>2.52</v>
      </c>
      <c r="J5" s="59">
        <v>3.27</v>
      </c>
      <c r="K5" s="59">
        <v>3.53</v>
      </c>
      <c r="L5" s="59">
        <v>4.22</v>
      </c>
      <c r="M5" s="59">
        <v>4.52</v>
      </c>
      <c r="N5" s="59">
        <v>5.21</v>
      </c>
      <c r="O5" s="59"/>
      <c r="P5" s="59"/>
      <c r="Q5" s="60"/>
      <c r="R5" s="75">
        <f aca="true" t="shared" si="13" ref="R5:R16">(D5-INT(D5))/0.6</f>
        <v>0.43333333333333335</v>
      </c>
      <c r="S5" s="76">
        <f t="shared" si="7"/>
        <v>0.9000000000000001</v>
      </c>
      <c r="T5" s="76">
        <f t="shared" si="0"/>
        <v>1.3666666666666667</v>
      </c>
      <c r="U5" s="76">
        <f t="shared" si="0"/>
        <v>1.8666666666666667</v>
      </c>
      <c r="V5" s="76">
        <f t="shared" si="0"/>
        <v>2.35</v>
      </c>
      <c r="W5" s="76">
        <f t="shared" si="0"/>
        <v>2.8666666666666667</v>
      </c>
      <c r="X5" s="76">
        <f t="shared" si="8"/>
        <v>3.45</v>
      </c>
      <c r="Y5" s="76">
        <f t="shared" si="1"/>
        <v>3.883333333333333</v>
      </c>
      <c r="Z5" s="76">
        <f t="shared" si="2"/>
        <v>4.366666666666666</v>
      </c>
      <c r="AA5" s="76">
        <f t="shared" si="9"/>
        <v>4.866666666666666</v>
      </c>
      <c r="AB5" s="76">
        <f t="shared" si="3"/>
        <v>5.35</v>
      </c>
      <c r="AC5" s="76">
        <f t="shared" si="3"/>
        <v>0</v>
      </c>
      <c r="AD5" s="76">
        <f t="shared" si="3"/>
        <v>0</v>
      </c>
      <c r="AE5" s="92">
        <f t="shared" si="3"/>
        <v>0</v>
      </c>
      <c r="AF5" s="75">
        <f t="shared" si="10"/>
        <v>0.43333333333333335</v>
      </c>
      <c r="AG5" s="76">
        <f t="shared" si="11"/>
        <v>0.4666666666666668</v>
      </c>
      <c r="AH5" s="76">
        <f t="shared" si="4"/>
        <v>0.46666666666666656</v>
      </c>
      <c r="AI5" s="76">
        <f t="shared" si="4"/>
        <v>0.5</v>
      </c>
      <c r="AJ5" s="76">
        <f t="shared" si="4"/>
        <v>0.4833333333333334</v>
      </c>
      <c r="AK5" s="76">
        <f t="shared" si="4"/>
        <v>0.5166666666666666</v>
      </c>
      <c r="AL5" s="76">
        <f t="shared" si="4"/>
        <v>0.5833333333333335</v>
      </c>
      <c r="AM5" s="76">
        <f t="shared" si="12"/>
        <v>0.4333333333333327</v>
      </c>
      <c r="AN5" s="76">
        <f>Z5-Y5</f>
        <v>0.4833333333333334</v>
      </c>
      <c r="AO5" s="76">
        <f>AA5-Z5</f>
        <v>0.5</v>
      </c>
      <c r="AP5" s="76">
        <f>AB5-AA5</f>
        <v>0.4833333333333334</v>
      </c>
      <c r="AQ5" s="76"/>
      <c r="AR5" s="76"/>
      <c r="AS5" s="92"/>
      <c r="AT5" s="75">
        <f>MEDIAN(AF5:AP5)</f>
        <v>0.4833333333333334</v>
      </c>
      <c r="AU5" s="38" t="str">
        <f t="shared" si="5"/>
        <v>Michael</v>
      </c>
      <c r="AV5" s="94">
        <f t="shared" si="6"/>
        <v>4.137778645748476</v>
      </c>
    </row>
    <row r="6" spans="1:48" ht="15">
      <c r="A6" s="37" t="str">
        <f>Test!A5</f>
        <v>Jaime</v>
      </c>
      <c r="B6" s="36" t="str">
        <f>Test!B5</f>
        <v>Cuchí</v>
      </c>
      <c r="C6" s="49" t="str">
        <f>Test!C5</f>
        <v>Moreno</v>
      </c>
      <c r="D6" s="37">
        <v>0.39</v>
      </c>
      <c r="E6" s="36">
        <v>1.2</v>
      </c>
      <c r="F6" s="36">
        <v>2.02</v>
      </c>
      <c r="G6" s="36">
        <v>2.45</v>
      </c>
      <c r="H6" s="36">
        <v>3.27</v>
      </c>
      <c r="I6" s="36">
        <v>4.11</v>
      </c>
      <c r="J6" s="36">
        <v>4.55</v>
      </c>
      <c r="K6" s="36">
        <v>5.39</v>
      </c>
      <c r="L6" s="36"/>
      <c r="M6" s="36"/>
      <c r="N6" s="36"/>
      <c r="O6" s="36"/>
      <c r="P6" s="36"/>
      <c r="Q6" s="49"/>
      <c r="R6" s="70">
        <f t="shared" si="13"/>
        <v>0.65</v>
      </c>
      <c r="S6" s="65">
        <f t="shared" si="7"/>
        <v>1.3333333333333333</v>
      </c>
      <c r="T6" s="65">
        <f t="shared" si="0"/>
        <v>2.033333333333333</v>
      </c>
      <c r="U6" s="65">
        <f t="shared" si="0"/>
        <v>2.7500000000000004</v>
      </c>
      <c r="V6" s="65">
        <f t="shared" si="0"/>
        <v>3.45</v>
      </c>
      <c r="W6" s="65">
        <f t="shared" si="0"/>
        <v>4.183333333333334</v>
      </c>
      <c r="X6" s="65">
        <f t="shared" si="8"/>
        <v>4.916666666666666</v>
      </c>
      <c r="Y6" s="65">
        <f t="shared" si="1"/>
        <v>5.6499999999999995</v>
      </c>
      <c r="Z6" s="65">
        <f t="shared" si="2"/>
        <v>0</v>
      </c>
      <c r="AA6" s="65">
        <f t="shared" si="9"/>
        <v>0</v>
      </c>
      <c r="AB6" s="65">
        <f t="shared" si="3"/>
        <v>0</v>
      </c>
      <c r="AC6" s="65">
        <f t="shared" si="3"/>
        <v>0</v>
      </c>
      <c r="AD6" s="65">
        <f t="shared" si="3"/>
        <v>0</v>
      </c>
      <c r="AE6" s="66">
        <f t="shared" si="3"/>
        <v>0</v>
      </c>
      <c r="AF6" s="70">
        <f t="shared" si="10"/>
        <v>0.65</v>
      </c>
      <c r="AG6" s="65">
        <f t="shared" si="11"/>
        <v>0.6833333333333332</v>
      </c>
      <c r="AH6" s="65">
        <f t="shared" si="4"/>
        <v>0.7</v>
      </c>
      <c r="AI6" s="65">
        <f t="shared" si="4"/>
        <v>0.7166666666666672</v>
      </c>
      <c r="AJ6" s="65">
        <f t="shared" si="4"/>
        <v>0.6999999999999997</v>
      </c>
      <c r="AK6" s="65">
        <f t="shared" si="4"/>
        <v>0.7333333333333334</v>
      </c>
      <c r="AL6" s="65">
        <f t="shared" si="4"/>
        <v>0.7333333333333325</v>
      </c>
      <c r="AM6" s="65">
        <f t="shared" si="12"/>
        <v>0.7333333333333334</v>
      </c>
      <c r="AN6" s="65"/>
      <c r="AO6" s="65"/>
      <c r="AP6" s="65"/>
      <c r="AQ6" s="65"/>
      <c r="AR6" s="65"/>
      <c r="AS6" s="66"/>
      <c r="AT6" s="70">
        <f aca="true" t="shared" si="14" ref="AT6:AT16">MEDIAN(AF6:AM6)</f>
        <v>0.7083333333333336</v>
      </c>
      <c r="AU6" s="38" t="str">
        <f t="shared" si="5"/>
        <v>Jaime</v>
      </c>
      <c r="AV6" s="94">
        <f t="shared" si="6"/>
        <v>2.9462782549440436</v>
      </c>
    </row>
    <row r="7" spans="1:48" ht="15">
      <c r="A7" s="37" t="str">
        <f>Test!A6</f>
        <v>Jenifer</v>
      </c>
      <c r="B7" s="36" t="str">
        <f>Test!B6</f>
        <v>Fornos</v>
      </c>
      <c r="C7" s="49" t="str">
        <f>Test!C6</f>
        <v>Copons</v>
      </c>
      <c r="D7" s="37">
        <v>0.37</v>
      </c>
      <c r="E7" s="36">
        <v>1.16</v>
      </c>
      <c r="F7" s="36">
        <v>1.58</v>
      </c>
      <c r="G7" s="36">
        <v>2.39</v>
      </c>
      <c r="H7" s="36">
        <v>3.2</v>
      </c>
      <c r="I7" s="36">
        <v>4.02</v>
      </c>
      <c r="J7" s="36">
        <v>4.43</v>
      </c>
      <c r="K7" s="36">
        <v>5.25</v>
      </c>
      <c r="L7" s="36"/>
      <c r="M7" s="36"/>
      <c r="N7" s="36"/>
      <c r="O7" s="36"/>
      <c r="P7" s="36"/>
      <c r="Q7" s="49"/>
      <c r="R7" s="70">
        <f t="shared" si="13"/>
        <v>0.6166666666666667</v>
      </c>
      <c r="S7" s="65">
        <f t="shared" si="7"/>
        <v>1.2666666666666666</v>
      </c>
      <c r="T7" s="65">
        <f t="shared" si="0"/>
        <v>1.9666666666666668</v>
      </c>
      <c r="U7" s="65">
        <f t="shared" si="0"/>
        <v>2.6500000000000004</v>
      </c>
      <c r="V7" s="65">
        <f t="shared" si="0"/>
        <v>3.3333333333333335</v>
      </c>
      <c r="W7" s="65">
        <f t="shared" si="0"/>
        <v>4.033333333333332</v>
      </c>
      <c r="X7" s="65">
        <f t="shared" si="8"/>
        <v>4.716666666666666</v>
      </c>
      <c r="Y7" s="65">
        <f t="shared" si="1"/>
        <v>5.416666666666667</v>
      </c>
      <c r="Z7" s="65">
        <f t="shared" si="2"/>
        <v>0</v>
      </c>
      <c r="AA7" s="65">
        <f t="shared" si="9"/>
        <v>0</v>
      </c>
      <c r="AB7" s="65">
        <f t="shared" si="3"/>
        <v>0</v>
      </c>
      <c r="AC7" s="65">
        <f t="shared" si="3"/>
        <v>0</v>
      </c>
      <c r="AD7" s="65">
        <f t="shared" si="3"/>
        <v>0</v>
      </c>
      <c r="AE7" s="66">
        <f t="shared" si="3"/>
        <v>0</v>
      </c>
      <c r="AF7" s="70">
        <f t="shared" si="10"/>
        <v>0.6166666666666667</v>
      </c>
      <c r="AG7" s="65">
        <f t="shared" si="11"/>
        <v>0.6499999999999999</v>
      </c>
      <c r="AH7" s="65">
        <f t="shared" si="4"/>
        <v>0.7000000000000002</v>
      </c>
      <c r="AI7" s="65">
        <f t="shared" si="4"/>
        <v>0.6833333333333336</v>
      </c>
      <c r="AJ7" s="65">
        <f t="shared" si="4"/>
        <v>0.6833333333333331</v>
      </c>
      <c r="AK7" s="65">
        <f t="shared" si="4"/>
        <v>0.6999999999999988</v>
      </c>
      <c r="AL7" s="65">
        <f t="shared" si="4"/>
        <v>0.6833333333333336</v>
      </c>
      <c r="AM7" s="65">
        <f t="shared" si="12"/>
        <v>0.7000000000000011</v>
      </c>
      <c r="AN7" s="65"/>
      <c r="AO7" s="65"/>
      <c r="AP7" s="65"/>
      <c r="AQ7" s="65"/>
      <c r="AR7" s="65"/>
      <c r="AS7" s="66"/>
      <c r="AT7" s="70">
        <f t="shared" si="14"/>
        <v>0.6833333333333336</v>
      </c>
      <c r="AU7" s="38" t="str">
        <f t="shared" si="5"/>
        <v>Jenifer</v>
      </c>
      <c r="AV7" s="94">
        <f t="shared" si="6"/>
        <v>2.9462782549439357</v>
      </c>
    </row>
    <row r="8" spans="1:48" s="77" customFormat="1" ht="15">
      <c r="A8" s="58" t="str">
        <f>Test!A7</f>
        <v>Sandra</v>
      </c>
      <c r="B8" s="59" t="str">
        <f>Test!B7</f>
        <v>García </v>
      </c>
      <c r="C8" s="60" t="str">
        <f>Test!C7</f>
        <v>Montúll</v>
      </c>
      <c r="D8" s="58">
        <v>0.39</v>
      </c>
      <c r="E8" s="59">
        <v>1.2</v>
      </c>
      <c r="F8" s="59">
        <v>2.02</v>
      </c>
      <c r="G8" s="59">
        <v>2.45</v>
      </c>
      <c r="H8" s="59">
        <v>3.27</v>
      </c>
      <c r="I8" s="59">
        <v>4.11</v>
      </c>
      <c r="J8" s="59">
        <v>4.55</v>
      </c>
      <c r="K8" s="59">
        <v>5.39</v>
      </c>
      <c r="L8" s="59"/>
      <c r="M8" s="59"/>
      <c r="N8" s="59"/>
      <c r="O8" s="59"/>
      <c r="P8" s="59"/>
      <c r="Q8" s="60"/>
      <c r="R8" s="75">
        <f t="shared" si="13"/>
        <v>0.65</v>
      </c>
      <c r="S8" s="76">
        <f t="shared" si="7"/>
        <v>1.3333333333333333</v>
      </c>
      <c r="T8" s="76">
        <f t="shared" si="0"/>
        <v>2.033333333333333</v>
      </c>
      <c r="U8" s="76">
        <f t="shared" si="0"/>
        <v>2.7500000000000004</v>
      </c>
      <c r="V8" s="76">
        <f t="shared" si="0"/>
        <v>3.45</v>
      </c>
      <c r="W8" s="76">
        <f t="shared" si="0"/>
        <v>4.183333333333334</v>
      </c>
      <c r="X8" s="76">
        <f t="shared" si="8"/>
        <v>4.916666666666666</v>
      </c>
      <c r="Y8" s="76">
        <f t="shared" si="1"/>
        <v>5.6499999999999995</v>
      </c>
      <c r="Z8" s="76">
        <f t="shared" si="2"/>
        <v>0</v>
      </c>
      <c r="AA8" s="76">
        <f t="shared" si="9"/>
        <v>0</v>
      </c>
      <c r="AB8" s="76">
        <f t="shared" si="3"/>
        <v>0</v>
      </c>
      <c r="AC8" s="76">
        <f t="shared" si="3"/>
        <v>0</v>
      </c>
      <c r="AD8" s="76">
        <f t="shared" si="3"/>
        <v>0</v>
      </c>
      <c r="AE8" s="92">
        <f t="shared" si="3"/>
        <v>0</v>
      </c>
      <c r="AF8" s="75">
        <f t="shared" si="10"/>
        <v>0.65</v>
      </c>
      <c r="AG8" s="76">
        <f t="shared" si="11"/>
        <v>0.6833333333333332</v>
      </c>
      <c r="AH8" s="76">
        <f t="shared" si="4"/>
        <v>0.7</v>
      </c>
      <c r="AI8" s="76">
        <f t="shared" si="4"/>
        <v>0.7166666666666672</v>
      </c>
      <c r="AJ8" s="76">
        <f t="shared" si="4"/>
        <v>0.6999999999999997</v>
      </c>
      <c r="AK8" s="76">
        <f t="shared" si="4"/>
        <v>0.7333333333333334</v>
      </c>
      <c r="AL8" s="76">
        <f t="shared" si="4"/>
        <v>0.7333333333333325</v>
      </c>
      <c r="AM8" s="76">
        <f t="shared" si="12"/>
        <v>0.7333333333333334</v>
      </c>
      <c r="AN8" s="76"/>
      <c r="AO8" s="76"/>
      <c r="AP8" s="76"/>
      <c r="AQ8" s="76"/>
      <c r="AR8" s="76"/>
      <c r="AS8" s="92"/>
      <c r="AT8" s="75">
        <f t="shared" si="14"/>
        <v>0.7083333333333336</v>
      </c>
      <c r="AU8" s="38" t="str">
        <f t="shared" si="5"/>
        <v>Sandra</v>
      </c>
      <c r="AV8" s="94">
        <f t="shared" si="6"/>
        <v>2.9462782549440436</v>
      </c>
    </row>
    <row r="9" spans="1:48" ht="15">
      <c r="A9" s="37" t="str">
        <f>Test!A8</f>
        <v>Alba</v>
      </c>
      <c r="B9" s="36" t="str">
        <f>Test!B8</f>
        <v>Gros</v>
      </c>
      <c r="C9" s="49" t="str">
        <f>Test!C8</f>
        <v>Caro</v>
      </c>
      <c r="D9" s="37">
        <v>0.37</v>
      </c>
      <c r="E9" s="36">
        <v>1.17</v>
      </c>
      <c r="F9" s="36">
        <v>2</v>
      </c>
      <c r="G9" s="36">
        <v>2.45</v>
      </c>
      <c r="H9" s="36">
        <v>3.29</v>
      </c>
      <c r="I9" s="36">
        <v>4.16</v>
      </c>
      <c r="J9" s="36">
        <v>5.01</v>
      </c>
      <c r="K9" s="36">
        <v>5.48</v>
      </c>
      <c r="L9" s="36"/>
      <c r="M9" s="36"/>
      <c r="N9" s="36"/>
      <c r="O9" s="36"/>
      <c r="P9" s="36"/>
      <c r="Q9" s="49"/>
      <c r="R9" s="70">
        <f t="shared" si="13"/>
        <v>0.6166666666666667</v>
      </c>
      <c r="S9" s="65">
        <f t="shared" si="7"/>
        <v>1.2833333333333332</v>
      </c>
      <c r="T9" s="65">
        <f t="shared" si="0"/>
        <v>2</v>
      </c>
      <c r="U9" s="65">
        <f t="shared" si="0"/>
        <v>2.7500000000000004</v>
      </c>
      <c r="V9" s="65">
        <f t="shared" si="0"/>
        <v>3.4833333333333334</v>
      </c>
      <c r="W9" s="65">
        <f t="shared" si="0"/>
        <v>4.266666666666667</v>
      </c>
      <c r="X9" s="65">
        <f t="shared" si="8"/>
        <v>5.016666666666667</v>
      </c>
      <c r="Y9" s="65">
        <f t="shared" si="1"/>
        <v>5.800000000000001</v>
      </c>
      <c r="Z9" s="65">
        <f t="shared" si="2"/>
        <v>0</v>
      </c>
      <c r="AA9" s="65">
        <f t="shared" si="9"/>
        <v>0</v>
      </c>
      <c r="AB9" s="65">
        <f t="shared" si="3"/>
        <v>0</v>
      </c>
      <c r="AC9" s="65">
        <f t="shared" si="3"/>
        <v>0</v>
      </c>
      <c r="AD9" s="65">
        <f t="shared" si="3"/>
        <v>0</v>
      </c>
      <c r="AE9" s="66">
        <f t="shared" si="3"/>
        <v>0</v>
      </c>
      <c r="AF9" s="70">
        <f t="shared" si="10"/>
        <v>0.6166666666666667</v>
      </c>
      <c r="AG9" s="65">
        <f t="shared" si="11"/>
        <v>0.6666666666666665</v>
      </c>
      <c r="AH9" s="65">
        <f t="shared" si="4"/>
        <v>0.7166666666666668</v>
      </c>
      <c r="AI9" s="65">
        <f t="shared" si="4"/>
        <v>0.7500000000000004</v>
      </c>
      <c r="AJ9" s="65">
        <f t="shared" si="4"/>
        <v>0.733333333333333</v>
      </c>
      <c r="AK9" s="65">
        <f t="shared" si="4"/>
        <v>0.7833333333333332</v>
      </c>
      <c r="AL9" s="65">
        <f t="shared" si="4"/>
        <v>0.75</v>
      </c>
      <c r="AM9" s="65">
        <f t="shared" si="12"/>
        <v>0.7833333333333341</v>
      </c>
      <c r="AN9" s="65"/>
      <c r="AO9" s="65"/>
      <c r="AP9" s="65"/>
      <c r="AQ9" s="65"/>
      <c r="AR9" s="65"/>
      <c r="AS9" s="66"/>
      <c r="AT9" s="70">
        <f t="shared" si="14"/>
        <v>0.7416666666666665</v>
      </c>
      <c r="AU9" s="38" t="str">
        <f t="shared" si="5"/>
        <v>Alba</v>
      </c>
      <c r="AV9" s="94">
        <f t="shared" si="6"/>
        <v>5.773502691896269</v>
      </c>
    </row>
    <row r="10" spans="1:48" ht="15">
      <c r="A10" s="37" t="str">
        <f>Test!A9</f>
        <v>Nadia</v>
      </c>
      <c r="B10" s="36" t="str">
        <f>Test!B9</f>
        <v>Hernandez</v>
      </c>
      <c r="C10" s="49" t="str">
        <f>Test!C9</f>
        <v>Aldabó</v>
      </c>
      <c r="D10" s="37">
        <v>0.39</v>
      </c>
      <c r="E10" s="36">
        <v>1.21</v>
      </c>
      <c r="F10" s="36">
        <v>2.03</v>
      </c>
      <c r="G10" s="36">
        <v>2.46</v>
      </c>
      <c r="H10" s="36">
        <v>3.28</v>
      </c>
      <c r="I10" s="36">
        <v>4.11</v>
      </c>
      <c r="J10" s="36">
        <v>4.55</v>
      </c>
      <c r="K10" s="36">
        <v>5.39</v>
      </c>
      <c r="L10" s="36"/>
      <c r="M10" s="36"/>
      <c r="N10" s="36"/>
      <c r="O10" s="36"/>
      <c r="P10" s="36"/>
      <c r="Q10" s="49"/>
      <c r="R10" s="70">
        <f t="shared" si="13"/>
        <v>0.65</v>
      </c>
      <c r="S10" s="65">
        <f t="shared" si="7"/>
        <v>1.35</v>
      </c>
      <c r="T10" s="65">
        <f t="shared" si="0"/>
        <v>2.05</v>
      </c>
      <c r="U10" s="65">
        <f t="shared" si="0"/>
        <v>2.7666666666666666</v>
      </c>
      <c r="V10" s="65">
        <f t="shared" si="0"/>
        <v>3.4666666666666663</v>
      </c>
      <c r="W10" s="65">
        <f t="shared" si="0"/>
        <v>4.183333333333334</v>
      </c>
      <c r="X10" s="65">
        <f t="shared" si="8"/>
        <v>4.916666666666666</v>
      </c>
      <c r="Y10" s="65">
        <f t="shared" si="1"/>
        <v>5.6499999999999995</v>
      </c>
      <c r="Z10" s="65">
        <f t="shared" si="2"/>
        <v>0</v>
      </c>
      <c r="AA10" s="65">
        <f t="shared" si="9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6">
        <f t="shared" si="3"/>
        <v>0</v>
      </c>
      <c r="AF10" s="70">
        <f t="shared" si="10"/>
        <v>0.65</v>
      </c>
      <c r="AG10" s="65">
        <f t="shared" si="11"/>
        <v>0.7000000000000001</v>
      </c>
      <c r="AH10" s="65">
        <f t="shared" si="4"/>
        <v>0.6999999999999997</v>
      </c>
      <c r="AI10" s="65">
        <f t="shared" si="4"/>
        <v>0.7166666666666668</v>
      </c>
      <c r="AJ10" s="65">
        <f t="shared" si="4"/>
        <v>0.6999999999999997</v>
      </c>
      <c r="AK10" s="65">
        <f t="shared" si="4"/>
        <v>0.7166666666666672</v>
      </c>
      <c r="AL10" s="65">
        <f t="shared" si="4"/>
        <v>0.7333333333333325</v>
      </c>
      <c r="AM10" s="65">
        <f t="shared" si="12"/>
        <v>0.7333333333333334</v>
      </c>
      <c r="AN10" s="65"/>
      <c r="AO10" s="65"/>
      <c r="AP10" s="65"/>
      <c r="AQ10" s="65"/>
      <c r="AR10" s="65"/>
      <c r="AS10" s="66"/>
      <c r="AT10" s="70">
        <f t="shared" si="14"/>
        <v>0.7083333333333335</v>
      </c>
      <c r="AU10" s="38" t="str">
        <f t="shared" si="5"/>
        <v>Nadia</v>
      </c>
      <c r="AV10" s="94">
        <f t="shared" si="6"/>
        <v>2.663316347761618</v>
      </c>
    </row>
    <row r="11" spans="1:48" s="77" customFormat="1" ht="15">
      <c r="A11" s="58" t="str">
        <f>Test!A10</f>
        <v>Xavier</v>
      </c>
      <c r="B11" s="59" t="str">
        <f>Test!B10</f>
        <v>Ibarz</v>
      </c>
      <c r="C11" s="60" t="str">
        <f>Test!C10</f>
        <v>Torres</v>
      </c>
      <c r="D11" s="58">
        <v>0.39</v>
      </c>
      <c r="E11" s="59">
        <v>1.2</v>
      </c>
      <c r="F11" s="59">
        <v>2.02</v>
      </c>
      <c r="G11" s="59">
        <v>2.45</v>
      </c>
      <c r="H11" s="59">
        <v>3.27</v>
      </c>
      <c r="I11" s="59">
        <v>4.11</v>
      </c>
      <c r="J11" s="59">
        <v>4.55</v>
      </c>
      <c r="K11" s="59">
        <v>5.39</v>
      </c>
      <c r="L11" s="59"/>
      <c r="M11" s="59"/>
      <c r="N11" s="59"/>
      <c r="O11" s="59"/>
      <c r="P11" s="59"/>
      <c r="Q11" s="60"/>
      <c r="R11" s="75">
        <f t="shared" si="13"/>
        <v>0.65</v>
      </c>
      <c r="S11" s="76">
        <f t="shared" si="7"/>
        <v>1.3333333333333333</v>
      </c>
      <c r="T11" s="76">
        <f t="shared" si="0"/>
        <v>2.033333333333333</v>
      </c>
      <c r="U11" s="76">
        <f t="shared" si="0"/>
        <v>2.7500000000000004</v>
      </c>
      <c r="V11" s="76">
        <f t="shared" si="0"/>
        <v>3.45</v>
      </c>
      <c r="W11" s="76">
        <f t="shared" si="0"/>
        <v>4.183333333333334</v>
      </c>
      <c r="X11" s="76">
        <f t="shared" si="8"/>
        <v>4.916666666666666</v>
      </c>
      <c r="Y11" s="76">
        <f t="shared" si="1"/>
        <v>5.6499999999999995</v>
      </c>
      <c r="Z11" s="76">
        <f t="shared" si="2"/>
        <v>0</v>
      </c>
      <c r="AA11" s="76">
        <f t="shared" si="9"/>
        <v>0</v>
      </c>
      <c r="AB11" s="76">
        <f t="shared" si="3"/>
        <v>0</v>
      </c>
      <c r="AC11" s="76">
        <f t="shared" si="3"/>
        <v>0</v>
      </c>
      <c r="AD11" s="76">
        <f t="shared" si="3"/>
        <v>0</v>
      </c>
      <c r="AE11" s="92">
        <f t="shared" si="3"/>
        <v>0</v>
      </c>
      <c r="AF11" s="75">
        <f t="shared" si="10"/>
        <v>0.65</v>
      </c>
      <c r="AG11" s="76">
        <f t="shared" si="11"/>
        <v>0.6833333333333332</v>
      </c>
      <c r="AH11" s="76">
        <f t="shared" si="4"/>
        <v>0.7</v>
      </c>
      <c r="AI11" s="76">
        <f t="shared" si="4"/>
        <v>0.7166666666666672</v>
      </c>
      <c r="AJ11" s="76">
        <f t="shared" si="4"/>
        <v>0.6999999999999997</v>
      </c>
      <c r="AK11" s="76">
        <f t="shared" si="4"/>
        <v>0.7333333333333334</v>
      </c>
      <c r="AL11" s="76">
        <f t="shared" si="4"/>
        <v>0.7333333333333325</v>
      </c>
      <c r="AM11" s="76">
        <f t="shared" si="12"/>
        <v>0.7333333333333334</v>
      </c>
      <c r="AN11" s="76"/>
      <c r="AO11" s="76">
        <f>AA11-Z11</f>
        <v>0</v>
      </c>
      <c r="AP11" s="76"/>
      <c r="AQ11" s="76"/>
      <c r="AR11" s="76"/>
      <c r="AS11" s="92"/>
      <c r="AT11" s="75">
        <f t="shared" si="14"/>
        <v>0.7083333333333336</v>
      </c>
      <c r="AU11" s="38" t="str">
        <f t="shared" si="5"/>
        <v>Xavier</v>
      </c>
      <c r="AV11" s="94">
        <f>STDEV(AF11:AM11)*100</f>
        <v>2.9462782549440436</v>
      </c>
    </row>
    <row r="12" spans="1:48" ht="15">
      <c r="A12" s="37" t="str">
        <f>Test!A11</f>
        <v>Franz</v>
      </c>
      <c r="B12" s="36" t="str">
        <f>Test!B11</f>
        <v>Kroiss</v>
      </c>
      <c r="C12" s="49"/>
      <c r="D12" s="37">
        <v>0.27</v>
      </c>
      <c r="E12" s="36">
        <v>0.54</v>
      </c>
      <c r="F12" s="36">
        <v>1.21</v>
      </c>
      <c r="G12" s="36">
        <v>1.51</v>
      </c>
      <c r="H12" s="36">
        <v>2.21</v>
      </c>
      <c r="I12" s="36">
        <v>2.5</v>
      </c>
      <c r="J12" s="36">
        <v>3.22</v>
      </c>
      <c r="K12" s="78">
        <v>3.52</v>
      </c>
      <c r="L12" s="36">
        <v>4.22</v>
      </c>
      <c r="M12" s="54">
        <v>4.52</v>
      </c>
      <c r="N12" s="54"/>
      <c r="O12" s="54"/>
      <c r="Q12" s="49"/>
      <c r="R12" s="70">
        <f t="shared" si="13"/>
        <v>0.45000000000000007</v>
      </c>
      <c r="S12" s="65">
        <f t="shared" si="7"/>
        <v>0.9000000000000001</v>
      </c>
      <c r="T12" s="65">
        <f t="shared" si="0"/>
        <v>1.35</v>
      </c>
      <c r="U12" s="65">
        <f t="shared" si="0"/>
        <v>1.85</v>
      </c>
      <c r="V12" s="65">
        <f t="shared" si="0"/>
        <v>2.35</v>
      </c>
      <c r="W12" s="65">
        <f t="shared" si="0"/>
        <v>2.8333333333333335</v>
      </c>
      <c r="X12" s="65">
        <f t="shared" si="8"/>
        <v>3.366666666666667</v>
      </c>
      <c r="Y12" s="65">
        <f t="shared" si="1"/>
        <v>3.8666666666666667</v>
      </c>
      <c r="Z12" s="65">
        <f t="shared" si="2"/>
        <v>4.366666666666666</v>
      </c>
      <c r="AA12" s="65">
        <f t="shared" si="9"/>
        <v>4.866666666666666</v>
      </c>
      <c r="AB12" s="65">
        <f t="shared" si="3"/>
        <v>0</v>
      </c>
      <c r="AC12" s="65">
        <f t="shared" si="3"/>
        <v>0</v>
      </c>
      <c r="AD12" s="65">
        <f t="shared" si="3"/>
        <v>0</v>
      </c>
      <c r="AE12" s="66">
        <f t="shared" si="3"/>
        <v>0</v>
      </c>
      <c r="AF12" s="70">
        <f t="shared" si="10"/>
        <v>0.45000000000000007</v>
      </c>
      <c r="AG12" s="76">
        <f t="shared" si="11"/>
        <v>0.45000000000000007</v>
      </c>
      <c r="AH12" s="76">
        <f t="shared" si="4"/>
        <v>0.44999999999999996</v>
      </c>
      <c r="AI12" s="76">
        <f t="shared" si="4"/>
        <v>0.5</v>
      </c>
      <c r="AJ12" s="76">
        <f>V12-U12</f>
        <v>0.5</v>
      </c>
      <c r="AK12" s="76">
        <f>W12-V12</f>
        <v>0.4833333333333334</v>
      </c>
      <c r="AL12" s="76">
        <f>X12-W12</f>
        <v>0.5333333333333337</v>
      </c>
      <c r="AM12" s="76">
        <f t="shared" si="12"/>
        <v>0.49999999999999956</v>
      </c>
      <c r="AN12" s="76">
        <f>Z12-Y12</f>
        <v>0.49999999999999956</v>
      </c>
      <c r="AO12" s="76">
        <f>AA12-Z12</f>
        <v>0.5</v>
      </c>
      <c r="AP12" s="76"/>
      <c r="AQ12" s="65"/>
      <c r="AR12" s="65"/>
      <c r="AS12" s="66"/>
      <c r="AT12" s="70">
        <f>MEDIAN(AF12:AQ12)</f>
        <v>0.49999999999999956</v>
      </c>
      <c r="AU12" s="38" t="str">
        <f t="shared" si="5"/>
        <v>Franz</v>
      </c>
      <c r="AV12" s="94">
        <f>STDEV(AF12:AO12)*100</f>
        <v>2.8109134757052177</v>
      </c>
    </row>
    <row r="13" spans="1:48" ht="15">
      <c r="A13" s="37" t="str">
        <f>Test!A12</f>
        <v>Yaiza</v>
      </c>
      <c r="B13" s="36" t="str">
        <f>Test!B12</f>
        <v>Martinez</v>
      </c>
      <c r="C13" s="49" t="str">
        <f>Test!C12</f>
        <v>Rodriguez</v>
      </c>
      <c r="D13" s="37">
        <v>0.36</v>
      </c>
      <c r="E13" s="36">
        <v>1.12</v>
      </c>
      <c r="F13" s="36">
        <v>1.49</v>
      </c>
      <c r="G13" s="36">
        <v>2.3</v>
      </c>
      <c r="H13" s="36">
        <v>3.11</v>
      </c>
      <c r="I13" s="36">
        <v>3.53</v>
      </c>
      <c r="J13" s="36">
        <v>4.33</v>
      </c>
      <c r="K13" s="36">
        <v>5.14</v>
      </c>
      <c r="L13" s="36">
        <v>5.51</v>
      </c>
      <c r="M13" s="36"/>
      <c r="N13" s="36"/>
      <c r="O13" s="36"/>
      <c r="P13" s="36"/>
      <c r="Q13" s="49"/>
      <c r="R13" s="70">
        <f t="shared" si="13"/>
        <v>0.6</v>
      </c>
      <c r="S13" s="65">
        <f t="shared" si="7"/>
        <v>1.2000000000000002</v>
      </c>
      <c r="T13" s="65">
        <f t="shared" si="0"/>
        <v>1.8166666666666667</v>
      </c>
      <c r="U13" s="65">
        <f t="shared" si="0"/>
        <v>2.4999999999999996</v>
      </c>
      <c r="V13" s="65">
        <f t="shared" si="0"/>
        <v>3.183333333333333</v>
      </c>
      <c r="W13" s="65">
        <f t="shared" si="0"/>
        <v>3.883333333333333</v>
      </c>
      <c r="X13" s="65">
        <f t="shared" si="8"/>
        <v>4.55</v>
      </c>
      <c r="Y13" s="65">
        <f t="shared" si="1"/>
        <v>5.2333333333333325</v>
      </c>
      <c r="Z13" s="65">
        <f t="shared" si="2"/>
        <v>5.85</v>
      </c>
      <c r="AA13" s="65">
        <f t="shared" si="9"/>
        <v>0</v>
      </c>
      <c r="AB13" s="65">
        <f t="shared" si="3"/>
        <v>0</v>
      </c>
      <c r="AC13" s="65">
        <f t="shared" si="3"/>
        <v>0</v>
      </c>
      <c r="AD13" s="65">
        <f t="shared" si="3"/>
        <v>0</v>
      </c>
      <c r="AE13" s="66">
        <f t="shared" si="3"/>
        <v>0</v>
      </c>
      <c r="AF13" s="70">
        <f t="shared" si="10"/>
        <v>0.6</v>
      </c>
      <c r="AG13" s="65">
        <f t="shared" si="11"/>
        <v>0.6000000000000002</v>
      </c>
      <c r="AH13" s="65">
        <f t="shared" si="4"/>
        <v>0.6166666666666665</v>
      </c>
      <c r="AI13" s="65">
        <f t="shared" si="4"/>
        <v>0.6833333333333329</v>
      </c>
      <c r="AJ13" s="65">
        <f t="shared" si="4"/>
        <v>0.6833333333333336</v>
      </c>
      <c r="AK13" s="65">
        <f t="shared" si="4"/>
        <v>0.6999999999999997</v>
      </c>
      <c r="AL13" s="65">
        <f t="shared" si="4"/>
        <v>0.666666666666667</v>
      </c>
      <c r="AM13" s="65">
        <f t="shared" si="12"/>
        <v>0.6833333333333327</v>
      </c>
      <c r="AN13" s="65">
        <f>Z13-Y13</f>
        <v>0.6166666666666671</v>
      </c>
      <c r="AO13" s="65"/>
      <c r="AP13" s="65"/>
      <c r="AQ13" s="65"/>
      <c r="AR13" s="65"/>
      <c r="AS13" s="66"/>
      <c r="AT13" s="70">
        <f>MEDIAN(AF13:AN13)</f>
        <v>0.666666666666667</v>
      </c>
      <c r="AU13" s="38" t="str">
        <f t="shared" si="5"/>
        <v>Yaiza</v>
      </c>
      <c r="AV13" s="94">
        <f>STDEV(AF13:AS13)*100</f>
        <v>4.08248290463861</v>
      </c>
    </row>
    <row r="14" spans="1:48" s="77" customFormat="1" ht="15">
      <c r="A14" s="58" t="str">
        <f>Test!A13</f>
        <v>Carla</v>
      </c>
      <c r="B14" s="59" t="str">
        <f>Test!B13</f>
        <v>Morales</v>
      </c>
      <c r="C14" s="60" t="str">
        <f>Test!C13</f>
        <v>Moncada</v>
      </c>
      <c r="D14" s="58">
        <v>0.39</v>
      </c>
      <c r="E14" s="59">
        <v>1.21</v>
      </c>
      <c r="F14" s="59">
        <v>2.03</v>
      </c>
      <c r="G14" s="59">
        <v>2.46</v>
      </c>
      <c r="H14" s="59">
        <v>3.28</v>
      </c>
      <c r="I14" s="59">
        <v>4.11</v>
      </c>
      <c r="J14" s="59">
        <v>4.55</v>
      </c>
      <c r="K14" s="59">
        <v>5.39</v>
      </c>
      <c r="L14" s="59"/>
      <c r="M14" s="59"/>
      <c r="N14" s="59"/>
      <c r="O14" s="59"/>
      <c r="P14" s="59"/>
      <c r="Q14" s="60"/>
      <c r="R14" s="75">
        <f t="shared" si="13"/>
        <v>0.65</v>
      </c>
      <c r="S14" s="76">
        <f t="shared" si="7"/>
        <v>1.35</v>
      </c>
      <c r="T14" s="76">
        <f t="shared" si="0"/>
        <v>2.05</v>
      </c>
      <c r="U14" s="76">
        <f t="shared" si="0"/>
        <v>2.7666666666666666</v>
      </c>
      <c r="V14" s="76">
        <f t="shared" si="0"/>
        <v>3.4666666666666663</v>
      </c>
      <c r="W14" s="76">
        <f t="shared" si="0"/>
        <v>4.183333333333334</v>
      </c>
      <c r="X14" s="76">
        <f t="shared" si="8"/>
        <v>4.916666666666666</v>
      </c>
      <c r="Y14" s="76">
        <f t="shared" si="1"/>
        <v>5.6499999999999995</v>
      </c>
      <c r="Z14" s="76">
        <f t="shared" si="2"/>
        <v>0</v>
      </c>
      <c r="AA14" s="76">
        <f t="shared" si="9"/>
        <v>0</v>
      </c>
      <c r="AB14" s="76">
        <f t="shared" si="3"/>
        <v>0</v>
      </c>
      <c r="AC14" s="76">
        <f t="shared" si="3"/>
        <v>0</v>
      </c>
      <c r="AD14" s="76">
        <f t="shared" si="3"/>
        <v>0</v>
      </c>
      <c r="AE14" s="92">
        <f t="shared" si="3"/>
        <v>0</v>
      </c>
      <c r="AF14" s="75">
        <f t="shared" si="10"/>
        <v>0.65</v>
      </c>
      <c r="AG14" s="76">
        <f t="shared" si="11"/>
        <v>0.7000000000000001</v>
      </c>
      <c r="AH14" s="76">
        <f t="shared" si="4"/>
        <v>0.6999999999999997</v>
      </c>
      <c r="AI14" s="76">
        <f t="shared" si="4"/>
        <v>0.7166666666666668</v>
      </c>
      <c r="AJ14" s="76">
        <f t="shared" si="4"/>
        <v>0.6999999999999997</v>
      </c>
      <c r="AK14" s="76">
        <f t="shared" si="4"/>
        <v>0.7166666666666672</v>
      </c>
      <c r="AL14" s="76">
        <f t="shared" si="4"/>
        <v>0.7333333333333325</v>
      </c>
      <c r="AM14" s="76">
        <f t="shared" si="12"/>
        <v>0.7333333333333334</v>
      </c>
      <c r="AN14" s="76"/>
      <c r="AO14" s="76"/>
      <c r="AP14" s="76"/>
      <c r="AQ14" s="76"/>
      <c r="AR14" s="76"/>
      <c r="AS14" s="92"/>
      <c r="AT14" s="75">
        <f t="shared" si="14"/>
        <v>0.7083333333333335</v>
      </c>
      <c r="AU14" s="38" t="str">
        <f t="shared" si="5"/>
        <v>Carla</v>
      </c>
      <c r="AV14" s="94">
        <f>STDEV(AF14:AS14)*100</f>
        <v>2.663316347761618</v>
      </c>
    </row>
    <row r="15" spans="1:48" ht="15">
      <c r="A15" s="37" t="str">
        <f>Test!A14</f>
        <v>Joel</v>
      </c>
      <c r="B15" s="36" t="str">
        <f>Test!B14</f>
        <v>Roca</v>
      </c>
      <c r="C15" s="49" t="str">
        <f>Test!C14</f>
        <v>Martinez</v>
      </c>
      <c r="D15" s="37">
        <v>0.39</v>
      </c>
      <c r="E15" s="36">
        <v>1.2</v>
      </c>
      <c r="F15" s="36">
        <v>2.02</v>
      </c>
      <c r="G15" s="36">
        <v>2.45</v>
      </c>
      <c r="H15" s="36">
        <v>3.27</v>
      </c>
      <c r="I15" s="36">
        <v>4.11</v>
      </c>
      <c r="J15" s="36">
        <v>4.55</v>
      </c>
      <c r="K15" s="36">
        <v>5.39</v>
      </c>
      <c r="L15" s="36"/>
      <c r="M15" s="36"/>
      <c r="N15" s="36"/>
      <c r="O15" s="36"/>
      <c r="P15" s="36"/>
      <c r="Q15" s="49"/>
      <c r="R15" s="70">
        <f t="shared" si="13"/>
        <v>0.65</v>
      </c>
      <c r="S15" s="65">
        <f t="shared" si="7"/>
        <v>1.3333333333333333</v>
      </c>
      <c r="T15" s="65">
        <f t="shared" si="0"/>
        <v>2.033333333333333</v>
      </c>
      <c r="U15" s="65">
        <f t="shared" si="0"/>
        <v>2.7500000000000004</v>
      </c>
      <c r="V15" s="65">
        <f t="shared" si="0"/>
        <v>3.45</v>
      </c>
      <c r="W15" s="65">
        <f t="shared" si="0"/>
        <v>4.183333333333334</v>
      </c>
      <c r="X15" s="65">
        <f t="shared" si="8"/>
        <v>4.916666666666666</v>
      </c>
      <c r="Y15" s="65">
        <f t="shared" si="1"/>
        <v>5.6499999999999995</v>
      </c>
      <c r="Z15" s="65">
        <f t="shared" si="2"/>
        <v>0</v>
      </c>
      <c r="AA15" s="65">
        <f t="shared" si="9"/>
        <v>0</v>
      </c>
      <c r="AB15" s="65">
        <f t="shared" si="3"/>
        <v>0</v>
      </c>
      <c r="AC15" s="65">
        <f t="shared" si="3"/>
        <v>0</v>
      </c>
      <c r="AD15" s="65">
        <f t="shared" si="3"/>
        <v>0</v>
      </c>
      <c r="AE15" s="66">
        <f t="shared" si="3"/>
        <v>0</v>
      </c>
      <c r="AF15" s="70">
        <f t="shared" si="10"/>
        <v>0.65</v>
      </c>
      <c r="AG15" s="65">
        <f t="shared" si="11"/>
        <v>0.6833333333333332</v>
      </c>
      <c r="AH15" s="65">
        <f t="shared" si="4"/>
        <v>0.7</v>
      </c>
      <c r="AI15" s="65">
        <f t="shared" si="4"/>
        <v>0.7166666666666672</v>
      </c>
      <c r="AJ15" s="65">
        <f t="shared" si="4"/>
        <v>0.6999999999999997</v>
      </c>
      <c r="AK15" s="65">
        <f t="shared" si="4"/>
        <v>0.7333333333333334</v>
      </c>
      <c r="AL15" s="65">
        <f t="shared" si="4"/>
        <v>0.7333333333333325</v>
      </c>
      <c r="AM15" s="65">
        <f t="shared" si="12"/>
        <v>0.7333333333333334</v>
      </c>
      <c r="AN15" s="65"/>
      <c r="AO15" s="65"/>
      <c r="AP15" s="65"/>
      <c r="AQ15" s="65"/>
      <c r="AR15" s="65"/>
      <c r="AS15" s="66"/>
      <c r="AT15" s="70">
        <f t="shared" si="14"/>
        <v>0.7083333333333336</v>
      </c>
      <c r="AU15" s="38" t="str">
        <f t="shared" si="5"/>
        <v>Joel</v>
      </c>
      <c r="AV15" s="94">
        <f>STDEV(AF15:AS15)*100</f>
        <v>2.9462782549440436</v>
      </c>
    </row>
    <row r="16" spans="1:48" ht="15.75" thickBot="1">
      <c r="A16" s="39" t="str">
        <f>Test!A15</f>
        <v>Olaya</v>
      </c>
      <c r="B16" s="40" t="str">
        <f>Test!B15</f>
        <v>Vizcaíno</v>
      </c>
      <c r="C16" s="50" t="str">
        <f>Test!C15</f>
        <v>Arbiol</v>
      </c>
      <c r="D16" s="39">
        <v>0.37</v>
      </c>
      <c r="E16" s="40">
        <v>1.17</v>
      </c>
      <c r="F16" s="40">
        <v>2</v>
      </c>
      <c r="G16" s="40">
        <v>2.45</v>
      </c>
      <c r="H16" s="40">
        <v>3.29</v>
      </c>
      <c r="I16" s="40">
        <v>4.16</v>
      </c>
      <c r="J16" s="40">
        <v>5.01</v>
      </c>
      <c r="K16" s="40">
        <v>5.48</v>
      </c>
      <c r="L16" s="40"/>
      <c r="M16" s="40"/>
      <c r="N16" s="40"/>
      <c r="O16" s="40"/>
      <c r="P16" s="40"/>
      <c r="Q16" s="50"/>
      <c r="R16" s="71">
        <f t="shared" si="13"/>
        <v>0.6166666666666667</v>
      </c>
      <c r="S16" s="72">
        <f t="shared" si="7"/>
        <v>1.2833333333333332</v>
      </c>
      <c r="T16" s="72">
        <f t="shared" si="0"/>
        <v>2</v>
      </c>
      <c r="U16" s="72">
        <f t="shared" si="0"/>
        <v>2.7500000000000004</v>
      </c>
      <c r="V16" s="72">
        <f t="shared" si="0"/>
        <v>3.4833333333333334</v>
      </c>
      <c r="W16" s="72">
        <f t="shared" si="0"/>
        <v>4.266666666666667</v>
      </c>
      <c r="X16" s="72">
        <f t="shared" si="8"/>
        <v>5.016666666666667</v>
      </c>
      <c r="Y16" s="72">
        <f t="shared" si="1"/>
        <v>5.800000000000001</v>
      </c>
      <c r="Z16" s="72">
        <f t="shared" si="2"/>
        <v>0</v>
      </c>
      <c r="AA16" s="72">
        <f t="shared" si="9"/>
        <v>0</v>
      </c>
      <c r="AB16" s="72">
        <f t="shared" si="3"/>
        <v>0</v>
      </c>
      <c r="AC16" s="72">
        <f t="shared" si="3"/>
        <v>0</v>
      </c>
      <c r="AD16" s="72">
        <f t="shared" si="3"/>
        <v>0</v>
      </c>
      <c r="AE16" s="93">
        <f t="shared" si="3"/>
        <v>0</v>
      </c>
      <c r="AF16" s="71">
        <f t="shared" si="10"/>
        <v>0.6166666666666667</v>
      </c>
      <c r="AG16" s="72">
        <f t="shared" si="11"/>
        <v>0.6666666666666665</v>
      </c>
      <c r="AH16" s="72">
        <f t="shared" si="4"/>
        <v>0.7166666666666668</v>
      </c>
      <c r="AI16" s="72">
        <f t="shared" si="4"/>
        <v>0.7500000000000004</v>
      </c>
      <c r="AJ16" s="72">
        <f t="shared" si="4"/>
        <v>0.733333333333333</v>
      </c>
      <c r="AK16" s="72">
        <f t="shared" si="4"/>
        <v>0.7833333333333332</v>
      </c>
      <c r="AL16" s="72">
        <f t="shared" si="4"/>
        <v>0.75</v>
      </c>
      <c r="AM16" s="72">
        <f t="shared" si="12"/>
        <v>0.7833333333333341</v>
      </c>
      <c r="AN16" s="72"/>
      <c r="AO16" s="72"/>
      <c r="AP16" s="72"/>
      <c r="AQ16" s="72"/>
      <c r="AR16" s="72"/>
      <c r="AS16" s="93"/>
      <c r="AT16" s="71">
        <f t="shared" si="14"/>
        <v>0.7416666666666665</v>
      </c>
      <c r="AU16" s="41" t="str">
        <f t="shared" si="5"/>
        <v>Olaya</v>
      </c>
      <c r="AV16" s="94">
        <f>STDEV(AF16:AS16)*100</f>
        <v>5.773502691896269</v>
      </c>
    </row>
    <row r="17" ht="15">
      <c r="AV17" s="38"/>
    </row>
    <row r="18" ht="15">
      <c r="AV18" s="38"/>
    </row>
    <row r="19" spans="32:41" ht="15">
      <c r="AF19" s="61"/>
      <c r="AG19" s="61"/>
      <c r="AH19" s="61"/>
      <c r="AI19" s="61"/>
      <c r="AJ19" s="61"/>
      <c r="AK19" s="61"/>
      <c r="AL19" s="61"/>
      <c r="AM19" s="61"/>
      <c r="AO19" s="6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Usuario</cp:lastModifiedBy>
  <dcterms:created xsi:type="dcterms:W3CDTF">2010-09-28T08:08:45Z</dcterms:created>
  <dcterms:modified xsi:type="dcterms:W3CDTF">2010-10-28T14:57:14Z</dcterms:modified>
  <cp:category/>
  <cp:version/>
  <cp:contentType/>
  <cp:contentStatus/>
</cp:coreProperties>
</file>